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aily Dashboard" sheetId="2" state="visible" r:id="rId2"/>
    <sheet xmlns:r="http://schemas.openxmlformats.org/officeDocument/2006/relationships" name="Weekly Review" sheetId="3" state="visible" r:id="rId3"/>
    <sheet xmlns:r="http://schemas.openxmlformats.org/officeDocument/2006/relationships" name="Content Log" sheetId="4" state="visible" r:id="rId4"/>
    <sheet xmlns:r="http://schemas.openxmlformats.org/officeDocument/2006/relationships" name="Community Outreach Log" sheetId="5" state="visible" r:id="rId5"/>
    <sheet xmlns:r="http://schemas.openxmlformats.org/officeDocument/2006/relationships" name="Paid Ads Launch Board" sheetId="6" state="visible" r:id="rId6"/>
    <sheet xmlns:r="http://schemas.openxmlformats.org/officeDocument/2006/relationships" name="Lifecycle Tracker" sheetId="7" state="visible" r:id="rId7"/>
    <sheet xmlns:r="http://schemas.openxmlformats.org/officeDocument/2006/relationships" name="Referral &amp; KOC Tracker" sheetId="8" state="visible" r:id="rId8"/>
    <sheet xmlns:r="http://schemas.openxmlformats.org/officeDocument/2006/relationships" name="Offline BD Log" sheetId="9" state="visible" r:id="rId9"/>
    <sheet xmlns:r="http://schemas.openxmlformats.org/officeDocument/2006/relationships" name="Case Study Pipeline" sheetId="10" state="visible" r:id="rId10"/>
    <sheet xmlns:r="http://schemas.openxmlformats.org/officeDocument/2006/relationships" name="UTM Campaign Registry" sheetId="11" state="visible" r:id="rId11"/>
    <sheet xmlns:r="http://schemas.openxmlformats.org/officeDocument/2006/relationships" name="Budget &amp; Burn" sheetId="12" state="visible" r:id="rId12"/>
    <sheet xmlns:r="http://schemas.openxmlformats.org/officeDocument/2006/relationships" name="SEO &amp; Localization Backlog" sheetId="13" state="visible" r:id="rId13"/>
    <sheet xmlns:r="http://schemas.openxmlformats.org/officeDocument/2006/relationships" name="Risk Regist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$&quot;#,##0.00"/>
    <numFmt numFmtId="166" formatCode="&quot;$&quot;#,##0"/>
  </numFmts>
  <fonts count="12">
    <font>
      <name val="Calibri"/>
      <family val="2"/>
      <color theme="1"/>
      <sz val="11"/>
      <scheme val="minor"/>
    </font>
    <font>
      <name val="Arial"/>
      <b val="1"/>
      <color rgb="00E8590C"/>
      <sz val="16"/>
    </font>
    <font>
      <name val="Arial"/>
      <color rgb="005A6B84"/>
      <sz val="10"/>
    </font>
    <font>
      <name val="Arial"/>
      <color rgb="000F172A"/>
      <sz val="10"/>
    </font>
    <font>
      <name val="Arial"/>
      <b val="1"/>
      <color rgb="000F172A"/>
      <sz val="12"/>
    </font>
    <font>
      <name val="Arial"/>
      <color rgb="009C3D00"/>
      <sz val="10"/>
    </font>
    <font>
      <name val="Arial"/>
      <color rgb="00C92A2A"/>
      <sz val="10"/>
    </font>
    <font>
      <name val="Arial"/>
      <b val="1"/>
      <color rgb="000F172A"/>
      <sz val="14"/>
    </font>
    <font>
      <name val="Arial"/>
      <i val="1"/>
      <color rgb="005A6B84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E2A4A"/>
      </patternFill>
    </fill>
    <fill>
      <patternFill patternType="solid">
        <fgColor rgb="00F6F8FC"/>
      </patternFill>
    </fill>
    <fill>
      <patternFill patternType="solid">
        <fgColor rgb="00FFF4ED"/>
      </patternFill>
    </fill>
  </fills>
  <borders count="2">
    <border>
      <left/>
      <right/>
      <top/>
      <bottom/>
      <diagonal/>
    </border>
    <border>
      <left style="thin">
        <color rgb="00DDE3EC"/>
      </left>
      <right style="thin">
        <color rgb="00DDE3EC"/>
      </right>
      <top style="thin">
        <color rgb="00DDE3EC"/>
      </top>
      <bottom style="thin">
        <color rgb="00DDE3E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4" borderId="1" applyAlignment="1" pivotButton="0" quotePrefix="0" xfId="0">
      <alignment vertical="top" wrapText="1"/>
    </xf>
    <xf numFmtId="165" fontId="10" fillId="4" borderId="1" applyAlignment="1" pivotButton="0" quotePrefix="0" xfId="0">
      <alignment vertical="top" wrapText="1"/>
    </xf>
    <xf numFmtId="164" fontId="10" fillId="0" borderId="1" applyAlignment="1" pivotButton="0" quotePrefix="0" xfId="0">
      <alignment vertical="top" wrapText="1"/>
    </xf>
    <xf numFmtId="165" fontId="10" fillId="0" borderId="1" applyAlignment="1" pivotButton="0" quotePrefix="0" xfId="0">
      <alignment vertical="top" wrapText="1"/>
    </xf>
    <xf numFmtId="0" fontId="10" fillId="3" borderId="1" applyAlignment="1" pivotButton="0" quotePrefix="0" xfId="0">
      <alignment vertical="top" wrapText="1"/>
    </xf>
    <xf numFmtId="164" fontId="10" fillId="3" borderId="1" applyAlignment="1" pivotButton="0" quotePrefix="0" xfId="0">
      <alignment vertical="top" wrapText="1"/>
    </xf>
    <xf numFmtId="165" fontId="10" fillId="3" borderId="1" applyAlignment="1" pivotButton="0" quotePrefix="0" xfId="0">
      <alignment vertical="top" wrapText="1"/>
    </xf>
    <xf numFmtId="0" fontId="11" fillId="0" borderId="0" pivotButton="0" quotePrefix="0" xfId="0"/>
    <xf numFmtId="3" fontId="11" fillId="0" borderId="0" pivotButton="0" quotePrefix="0" xfId="0"/>
    <xf numFmtId="165" fontId="11" fillId="0" borderId="0" pivotButton="0" quotePrefix="0" xfId="0"/>
    <xf numFmtId="10" fontId="10" fillId="0" borderId="1" applyAlignment="1" pivotButton="0" quotePrefix="0" xfId="0">
      <alignment vertical="top" wrapText="1"/>
    </xf>
    <xf numFmtId="164" fontId="10" fillId="4" borderId="1" applyAlignment="1" pivotButton="0" quotePrefix="0" xfId="0">
      <alignment vertical="top" wrapText="1"/>
    </xf>
    <xf numFmtId="10" fontId="10" fillId="3" borderId="1" applyAlignment="1" pivotButton="0" quotePrefix="0" xfId="0">
      <alignment vertical="top" wrapText="1"/>
    </xf>
    <xf numFmtId="166" fontId="10" fillId="0" borderId="1" applyAlignment="1" pivotButton="0" quotePrefix="0" xfId="0">
      <alignment vertical="top" wrapText="1"/>
    </xf>
    <xf numFmtId="166" fontId="10" fillId="4" borderId="1" applyAlignment="1" pivotButton="0" quotePrefix="0" xfId="0">
      <alignment vertical="top" wrapText="1"/>
    </xf>
    <xf numFmtId="166" fontId="10" fillId="3" borderId="1" applyAlignment="1" pivotButton="0" quotePrefix="0" xfId="0">
      <alignment vertical="top" wrapText="1"/>
    </xf>
    <xf numFmtId="166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SEA Seller Sourcing — Cold-Start Execution Tracker</t>
        </is>
      </c>
    </row>
    <row r="2">
      <c r="A2" s="2" t="inlineStr">
        <is>
          <t>Week 2 (Sep 1–7) · 9.9 sprint prep · generated Wed 2 Sep 2026</t>
        </is>
      </c>
    </row>
    <row r="3">
      <c r="A3" s="3" t="inlineStr"/>
    </row>
    <row r="4">
      <c r="A4" s="4" t="inlineStr">
        <is>
          <t>HOW TO USE THIS FILE</t>
        </is>
      </c>
    </row>
    <row r="5">
      <c r="A5" s="3" t="inlineStr">
        <is>
          <t>1. Every tab is a live working log, not a template. Fill the shaded orange cells; black cells are formulas — do not overwrite them.</t>
        </is>
      </c>
    </row>
    <row r="6">
      <c r="A6" s="3" t="inlineStr">
        <is>
          <t>2. One row per asset / per community / per campaign / per day. Add rows by copying the last row down so formulas carry.</t>
        </is>
      </c>
    </row>
    <row r="7">
      <c r="A7" s="3" t="inlineStr">
        <is>
          <t>3. Daily standup: read the 'Daily Dashboard' tab. Alert thresholds are conditional-formatted; anything that turns red needs an intervention that day.</t>
        </is>
      </c>
    </row>
    <row r="8">
      <c r="A8" s="3" t="inlineStr">
        <is>
          <t>4. Weekly review: 'Funnel &amp; Attribution' + 'Budget &amp; Burn' are the two tabs to bring to the Friday retro.</t>
        </is>
      </c>
    </row>
    <row r="9">
      <c r="A9" s="5" t="inlineStr">
        <is>
          <t>5. Figures marked [ASSUMPTION] in the Growth Kit pages are starting targets, not measured reality. Replace them with your own numbers by Sep 14.</t>
        </is>
      </c>
    </row>
    <row r="10">
      <c r="A10" s="3" t="inlineStr"/>
    </row>
    <row r="11">
      <c r="A11" s="4" t="inlineStr">
        <is>
          <t>TAB INDEX</t>
        </is>
      </c>
    </row>
    <row r="12">
      <c r="A12" s="3" t="inlineStr">
        <is>
          <t>Daily Dashboard — north-star funnel + alert thresholds, auto-calculated</t>
        </is>
      </c>
    </row>
    <row r="13">
      <c r="A13" s="3" t="inlineStr">
        <is>
          <t>Weekly Review — CAC / activation / retention by week, targets vs actual</t>
        </is>
      </c>
    </row>
    <row r="14">
      <c r="A14" s="3" t="inlineStr">
        <is>
          <t>Content Log — what shipped, on which channel, with the result</t>
        </is>
      </c>
    </row>
    <row r="15">
      <c r="A15" s="3" t="inlineStr">
        <is>
          <t>Community Outreach Log — every group/forum/Telegram-WhatsApp touch + outcome</t>
        </is>
      </c>
    </row>
    <row r="16">
      <c r="A16" s="3" t="inlineStr">
        <is>
          <t>Paid Ads Launch Board — campaign-level build &amp; daily spend state</t>
        </is>
      </c>
    </row>
    <row r="17">
      <c r="A17" s="3" t="inlineStr">
        <is>
          <t>Lifecycle Tracker — email + WhatsApp/Telegram sends and response rates</t>
        </is>
      </c>
    </row>
    <row r="18">
      <c r="A18" s="3" t="inlineStr">
        <is>
          <t>Referral &amp; KOC Tracker — invites sent/accepted, partner pipeline, payouts</t>
        </is>
      </c>
    </row>
    <row r="19">
      <c r="A19" s="3" t="inlineStr">
        <is>
          <t>Offline BD Log — walk-ins, market districts, partner meetings, QR scans</t>
        </is>
      </c>
    </row>
    <row r="20">
      <c r="A20" s="3" t="inlineStr">
        <is>
          <t>Case Study Pipeline — sellers to interview, status, permission, publish date</t>
        </is>
      </c>
    </row>
    <row r="21">
      <c r="A21" s="3" t="inlineStr">
        <is>
          <t>UTM Campaign Registry — the only allowed campaign names (prevents dirty data)</t>
        </is>
      </c>
    </row>
    <row r="22">
      <c r="A22" s="3" t="inlineStr">
        <is>
          <t>Budget &amp; Burn — committed vs actual spend by channel and week</t>
        </is>
      </c>
    </row>
    <row r="23">
      <c r="A23" s="3" t="inlineStr">
        <is>
          <t>SEO &amp; Localization Backlog — page build queue with language status</t>
        </is>
      </c>
    </row>
    <row r="24">
      <c r="A24" s="3" t="inlineStr">
        <is>
          <t>Risk Register — early signal, mitigation, owner, kill-switch rule</t>
        </is>
      </c>
    </row>
    <row r="25">
      <c r="A25" s="3" t="inlineStr"/>
    </row>
    <row r="26">
      <c r="A26" s="4" t="inlineStr">
        <is>
          <t>LEGEND</t>
        </is>
      </c>
    </row>
    <row r="27">
      <c r="A27" s="5" t="inlineStr">
        <is>
          <t>Orange fill = you type here</t>
        </is>
      </c>
    </row>
    <row r="28">
      <c r="A28" s="2" t="inlineStr">
        <is>
          <t>Grey/white = formula or label, leave alone</t>
        </is>
      </c>
    </row>
    <row r="29">
      <c r="A29" s="6" t="inlineStr">
        <is>
          <t>Red text in a metric cell = threshold breached, act today</t>
        </is>
      </c>
    </row>
    <row r="30">
      <c r="A30" s="3" t="inlineStr"/>
    </row>
    <row r="31">
      <c r="A31" s="4" t="inlineStr">
        <is>
          <t>NOTE ON FORMULAS</t>
        </is>
      </c>
    </row>
    <row r="32">
      <c r="A32" s="5" t="inlineStr">
        <is>
          <t>Metric columns (rates, CPA/CAC, the Decision and Alerts columns, TOTAL rows) are live formulas. They show blank until you fill the orange input cells, then compute on open in Excel / WPS / LibreOffice. Verify rates appear after you type the first row of numbers.</t>
        </is>
      </c>
    </row>
    <row r="33">
      <c r="A33" s="2" t="inlineStr">
        <is>
          <t>Targets such as CAC &lt;= $3.00 and activation &gt;= 45% are starting assumptions taken from the Growth Kit, not measured benchmarks. Replace the thresholds once you have 2-3 weeks of own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1" customWidth="1" min="5" max="5"/>
    <col width="12" customWidth="1" min="6" max="6"/>
    <col width="12" customWidth="1" min="7" max="7"/>
    <col width="14" customWidth="1" min="8" max="8"/>
    <col width="10" customWidth="1" min="9" max="9"/>
    <col width="12" customWidth="1" min="10" max="10"/>
    <col width="10" customWidth="1" min="11" max="11"/>
    <col width="46" customWidth="1" min="12" max="12"/>
  </cols>
  <sheetData>
    <row r="1">
      <c r="A1" s="7" t="inlineStr">
        <is>
          <t>Daily Dashboard</t>
        </is>
      </c>
    </row>
    <row r="2">
      <c r="A2" s="8" t="inlineStr">
        <is>
          <t>Type the shaded cells only. Signup rate = signups/sessions; activation = first search / signups; CPA = paid spend / signups. Targets by Sep 14: signup rate 4–6%, activation ≥45%, CPA ≤$3 [ASSUMPTION].</t>
        </is>
      </c>
    </row>
    <row r="4" ht="30" customHeight="1">
      <c r="A4" s="9" t="inlineStr">
        <is>
          <t>Date</t>
        </is>
      </c>
      <c r="B4" s="9" t="inlineStr">
        <is>
          <t>Sessions</t>
        </is>
      </c>
      <c r="C4" s="9" t="inlineStr">
        <is>
          <t>Signups</t>
        </is>
      </c>
      <c r="D4" s="9" t="inlineStr">
        <is>
          <t>First search</t>
        </is>
      </c>
      <c r="E4" s="9" t="inlineStr">
        <is>
          <t>Results saved</t>
        </is>
      </c>
      <c r="F4" s="9" t="inlineStr">
        <is>
          <t>Supplier contacts</t>
        </is>
      </c>
      <c r="G4" s="9" t="inlineStr">
        <is>
          <t>Paid spend (USD)</t>
        </is>
      </c>
      <c r="H4" s="9" t="inlineStr">
        <is>
          <t>Organic+social signups</t>
        </is>
      </c>
      <c r="I4" s="9" t="inlineStr">
        <is>
          <t>Signup rate</t>
        </is>
      </c>
      <c r="J4" s="9" t="inlineStr">
        <is>
          <t>Signup→first-search %</t>
        </is>
      </c>
      <c r="K4" s="9" t="inlineStr">
        <is>
          <t>CPA (USD)</t>
        </is>
      </c>
      <c r="L4" s="9" t="inlineStr">
        <is>
          <t>Alerts</t>
        </is>
      </c>
    </row>
    <row r="5">
      <c r="A5" s="10" t="inlineStr">
        <is>
          <t>2026-09-01</t>
        </is>
      </c>
      <c r="B5" s="11" t="n"/>
      <c r="C5" s="11" t="n"/>
      <c r="D5" s="11" t="n"/>
      <c r="E5" s="11" t="n"/>
      <c r="F5" s="11" t="n"/>
      <c r="G5" s="12" t="n"/>
      <c r="H5" s="11" t="n"/>
      <c r="I5" s="13">
        <f>IFERROR(C5/B5,"")</f>
        <v/>
      </c>
      <c r="J5" s="13">
        <f>IFERROR(D5/C5,"")</f>
        <v/>
      </c>
      <c r="K5" s="14">
        <f>IFERROR(G5/C5,"")</f>
        <v/>
      </c>
      <c r="L5" s="10">
        <f>IF(C5="","awaiting data",IF(AND(D5&gt;0,J5&lt;0.4),"⚠ activation &lt;40% — fix onboarding",IF(AND(G5&gt;0,K5&gt;4),"⚠ CPA &gt;$4 — cut worst ad set",IF(F5=0,"⚠ no supplier contacts — product or intent issue","✓ on track"))))</f>
        <v/>
      </c>
    </row>
    <row r="6">
      <c r="A6" s="15" t="inlineStr">
        <is>
          <t>2026-09-02</t>
        </is>
      </c>
      <c r="B6" s="11" t="n"/>
      <c r="C6" s="11" t="n"/>
      <c r="D6" s="11" t="n"/>
      <c r="E6" s="11" t="n"/>
      <c r="F6" s="11" t="n"/>
      <c r="G6" s="12" t="n"/>
      <c r="H6" s="11" t="n"/>
      <c r="I6" s="16">
        <f>IFERROR(C6/B6,"")</f>
        <v/>
      </c>
      <c r="J6" s="16">
        <f>IFERROR(D6/C6,"")</f>
        <v/>
      </c>
      <c r="K6" s="17">
        <f>IFERROR(G6/C6,"")</f>
        <v/>
      </c>
      <c r="L6" s="15">
        <f>IF(C6="","awaiting data",IF(AND(D6&gt;0,J6&lt;0.4),"⚠ activation &lt;40% — fix onboarding",IF(AND(G6&gt;0,K6&gt;4),"⚠ CPA &gt;$4 — cut worst ad set",IF(F6=0,"⚠ no supplier contacts — product or intent issue","✓ on track"))))</f>
        <v/>
      </c>
    </row>
    <row r="7">
      <c r="A7" s="10" t="inlineStr">
        <is>
          <t>2026-09-03</t>
        </is>
      </c>
      <c r="B7" s="11" t="n"/>
      <c r="C7" s="11" t="n"/>
      <c r="D7" s="11" t="n"/>
      <c r="E7" s="11" t="n"/>
      <c r="F7" s="11" t="n"/>
      <c r="G7" s="12" t="n"/>
      <c r="H7" s="11" t="n"/>
      <c r="I7" s="13">
        <f>IFERROR(C7/B7,"")</f>
        <v/>
      </c>
      <c r="J7" s="13">
        <f>IFERROR(D7/C7,"")</f>
        <v/>
      </c>
      <c r="K7" s="14">
        <f>IFERROR(G7/C7,"")</f>
        <v/>
      </c>
      <c r="L7" s="10">
        <f>IF(C7="","awaiting data",IF(AND(D7&gt;0,J7&lt;0.4),"⚠ activation &lt;40% — fix onboarding",IF(AND(G7&gt;0,K7&gt;4),"⚠ CPA &gt;$4 — cut worst ad set",IF(F7=0,"⚠ no supplier contacts — product or intent issue","✓ on track"))))</f>
        <v/>
      </c>
    </row>
    <row r="8">
      <c r="A8" s="15" t="inlineStr">
        <is>
          <t>2026-09-04</t>
        </is>
      </c>
      <c r="B8" s="11" t="n"/>
      <c r="C8" s="11" t="n"/>
      <c r="D8" s="11" t="n"/>
      <c r="E8" s="11" t="n"/>
      <c r="F8" s="11" t="n"/>
      <c r="G8" s="12" t="n"/>
      <c r="H8" s="11" t="n"/>
      <c r="I8" s="16">
        <f>IFERROR(C8/B8,"")</f>
        <v/>
      </c>
      <c r="J8" s="16">
        <f>IFERROR(D8/C8,"")</f>
        <v/>
      </c>
      <c r="K8" s="17">
        <f>IFERROR(G8/C8,"")</f>
        <v/>
      </c>
      <c r="L8" s="15">
        <f>IF(C8="","awaiting data",IF(AND(D8&gt;0,J8&lt;0.4),"⚠ activation &lt;40% — fix onboarding",IF(AND(G8&gt;0,K8&gt;4),"⚠ CPA &gt;$4 — cut worst ad set",IF(F8=0,"⚠ no supplier contacts — product or intent issue","✓ on track"))))</f>
        <v/>
      </c>
    </row>
    <row r="9">
      <c r="A9" s="10" t="inlineStr">
        <is>
          <t>2026-09-05</t>
        </is>
      </c>
      <c r="B9" s="11" t="n"/>
      <c r="C9" s="11" t="n"/>
      <c r="D9" s="11" t="n"/>
      <c r="E9" s="11" t="n"/>
      <c r="F9" s="11" t="n"/>
      <c r="G9" s="12" t="n"/>
      <c r="H9" s="11" t="n"/>
      <c r="I9" s="13">
        <f>IFERROR(C9/B9,"")</f>
        <v/>
      </c>
      <c r="J9" s="13">
        <f>IFERROR(D9/C9,"")</f>
        <v/>
      </c>
      <c r="K9" s="14">
        <f>IFERROR(G9/C9,"")</f>
        <v/>
      </c>
      <c r="L9" s="10">
        <f>IF(C9="","awaiting data",IF(AND(D9&gt;0,J9&lt;0.4),"⚠ activation &lt;40% — fix onboarding",IF(AND(G9&gt;0,K9&gt;4),"⚠ CPA &gt;$4 — cut worst ad set",IF(F9=0,"⚠ no supplier contacts — product or intent issue","✓ on track"))))</f>
        <v/>
      </c>
    </row>
    <row r="10">
      <c r="A10" s="15" t="inlineStr">
        <is>
          <t>2026-09-06</t>
        </is>
      </c>
      <c r="B10" s="11" t="n"/>
      <c r="C10" s="11" t="n"/>
      <c r="D10" s="11" t="n"/>
      <c r="E10" s="11" t="n"/>
      <c r="F10" s="11" t="n"/>
      <c r="G10" s="12" t="n"/>
      <c r="H10" s="11" t="n"/>
      <c r="I10" s="16">
        <f>IFERROR(C10/B10,"")</f>
        <v/>
      </c>
      <c r="J10" s="16">
        <f>IFERROR(D10/C10,"")</f>
        <v/>
      </c>
      <c r="K10" s="17">
        <f>IFERROR(G10/C10,"")</f>
        <v/>
      </c>
      <c r="L10" s="15">
        <f>IF(C10="","awaiting data",IF(AND(D10&gt;0,J10&lt;0.4),"⚠ activation &lt;40% — fix onboarding",IF(AND(G10&gt;0,K10&gt;4),"⚠ CPA &gt;$4 — cut worst ad set",IF(F10=0,"⚠ no supplier contacts — product or intent issue","✓ on track"))))</f>
        <v/>
      </c>
    </row>
    <row r="11">
      <c r="A11" s="10" t="inlineStr">
        <is>
          <t>2026-09-07</t>
        </is>
      </c>
      <c r="B11" s="11" t="n"/>
      <c r="C11" s="11" t="n"/>
      <c r="D11" s="11" t="n"/>
      <c r="E11" s="11" t="n"/>
      <c r="F11" s="11" t="n"/>
      <c r="G11" s="12" t="n"/>
      <c r="H11" s="11" t="n"/>
      <c r="I11" s="13">
        <f>IFERROR(C11/B11,"")</f>
        <v/>
      </c>
      <c r="J11" s="13">
        <f>IFERROR(D11/C11,"")</f>
        <v/>
      </c>
      <c r="K11" s="14">
        <f>IFERROR(G11/C11,"")</f>
        <v/>
      </c>
      <c r="L11" s="10">
        <f>IF(C11="","awaiting data",IF(AND(D11&gt;0,J11&lt;0.4),"⚠ activation &lt;40% — fix onboarding",IF(AND(G11&gt;0,K11&gt;4),"⚠ CPA &gt;$4 — cut worst ad set",IF(F11=0,"⚠ no supplier contacts — product or intent issue","✓ on track"))))</f>
        <v/>
      </c>
    </row>
    <row r="12">
      <c r="A12" s="15" t="inlineStr">
        <is>
          <t>2026-09-08</t>
        </is>
      </c>
      <c r="B12" s="11" t="n"/>
      <c r="C12" s="11" t="n"/>
      <c r="D12" s="11" t="n"/>
      <c r="E12" s="11" t="n"/>
      <c r="F12" s="11" t="n"/>
      <c r="G12" s="12" t="n"/>
      <c r="H12" s="11" t="n"/>
      <c r="I12" s="16">
        <f>IFERROR(C12/B12,"")</f>
        <v/>
      </c>
      <c r="J12" s="16">
        <f>IFERROR(D12/C12,"")</f>
        <v/>
      </c>
      <c r="K12" s="17">
        <f>IFERROR(G12/C12,"")</f>
        <v/>
      </c>
      <c r="L12" s="15">
        <f>IF(C12="","awaiting data",IF(AND(D12&gt;0,J12&lt;0.4),"⚠ activation &lt;40% — fix onboarding",IF(AND(G12&gt;0,K12&gt;4),"⚠ CPA &gt;$4 — cut worst ad set",IF(F12=0,"⚠ no supplier contacts — product or intent issue","✓ on track"))))</f>
        <v/>
      </c>
    </row>
    <row r="13">
      <c r="A13" s="10" t="inlineStr">
        <is>
          <t>2026-09-09</t>
        </is>
      </c>
      <c r="B13" s="11" t="n"/>
      <c r="C13" s="11" t="n"/>
      <c r="D13" s="11" t="n"/>
      <c r="E13" s="11" t="n"/>
      <c r="F13" s="11" t="n"/>
      <c r="G13" s="12" t="n"/>
      <c r="H13" s="11" t="n"/>
      <c r="I13" s="13">
        <f>IFERROR(C13/B13,"")</f>
        <v/>
      </c>
      <c r="J13" s="13">
        <f>IFERROR(D13/C13,"")</f>
        <v/>
      </c>
      <c r="K13" s="14">
        <f>IFERROR(G13/C13,"")</f>
        <v/>
      </c>
      <c r="L13" s="10">
        <f>IF(C13="","awaiting data",IF(AND(D13&gt;0,J13&lt;0.4),"⚠ activation &lt;40% — fix onboarding",IF(AND(G13&gt;0,K13&gt;4),"⚠ CPA &gt;$4 — cut worst ad set",IF(F13=0,"⚠ no supplier contacts — product or intent issue","✓ on track"))))</f>
        <v/>
      </c>
    </row>
    <row r="14">
      <c r="A14" s="15" t="inlineStr">
        <is>
          <t>2026-09-10</t>
        </is>
      </c>
      <c r="B14" s="11" t="n"/>
      <c r="C14" s="11" t="n"/>
      <c r="D14" s="11" t="n"/>
      <c r="E14" s="11" t="n"/>
      <c r="F14" s="11" t="n"/>
      <c r="G14" s="12" t="n"/>
      <c r="H14" s="11" t="n"/>
      <c r="I14" s="16">
        <f>IFERROR(C14/B14,"")</f>
        <v/>
      </c>
      <c r="J14" s="16">
        <f>IFERROR(D14/C14,"")</f>
        <v/>
      </c>
      <c r="K14" s="17">
        <f>IFERROR(G14/C14,"")</f>
        <v/>
      </c>
      <c r="L14" s="15">
        <f>IF(C14="","awaiting data",IF(AND(D14&gt;0,J14&lt;0.4),"⚠ activation &lt;40% — fix onboarding",IF(AND(G14&gt;0,K14&gt;4),"⚠ CPA &gt;$4 — cut worst ad set",IF(F14=0,"⚠ no supplier contacts — product or intent issue","✓ on track"))))</f>
        <v/>
      </c>
    </row>
    <row r="15">
      <c r="A15" s="10" t="inlineStr">
        <is>
          <t>2026-09-11</t>
        </is>
      </c>
      <c r="B15" s="11" t="n"/>
      <c r="C15" s="11" t="n"/>
      <c r="D15" s="11" t="n"/>
      <c r="E15" s="11" t="n"/>
      <c r="F15" s="11" t="n"/>
      <c r="G15" s="12" t="n"/>
      <c r="H15" s="11" t="n"/>
      <c r="I15" s="13">
        <f>IFERROR(C15/B15,"")</f>
        <v/>
      </c>
      <c r="J15" s="13">
        <f>IFERROR(D15/C15,"")</f>
        <v/>
      </c>
      <c r="K15" s="14">
        <f>IFERROR(G15/C15,"")</f>
        <v/>
      </c>
      <c r="L15" s="10">
        <f>IF(C15="","awaiting data",IF(AND(D15&gt;0,J15&lt;0.4),"⚠ activation &lt;40% — fix onboarding",IF(AND(G15&gt;0,K15&gt;4),"⚠ CPA &gt;$4 — cut worst ad set",IF(F15=0,"⚠ no supplier contacts — product or intent issue","✓ on track"))))</f>
        <v/>
      </c>
    </row>
    <row r="16">
      <c r="A16" s="15" t="inlineStr">
        <is>
          <t>2026-09-12</t>
        </is>
      </c>
      <c r="B16" s="11" t="n"/>
      <c r="C16" s="11" t="n"/>
      <c r="D16" s="11" t="n"/>
      <c r="E16" s="11" t="n"/>
      <c r="F16" s="11" t="n"/>
      <c r="G16" s="12" t="n"/>
      <c r="H16" s="11" t="n"/>
      <c r="I16" s="16">
        <f>IFERROR(C16/B16,"")</f>
        <v/>
      </c>
      <c r="J16" s="16">
        <f>IFERROR(D16/C16,"")</f>
        <v/>
      </c>
      <c r="K16" s="17">
        <f>IFERROR(G16/C16,"")</f>
        <v/>
      </c>
      <c r="L16" s="15">
        <f>IF(C16="","awaiting data",IF(AND(D16&gt;0,J16&lt;0.4),"⚠ activation &lt;40% — fix onboarding",IF(AND(G16&gt;0,K16&gt;4),"⚠ CPA &gt;$4 — cut worst ad set",IF(F16=0,"⚠ no supplier contacts — product or intent issue","✓ on track"))))</f>
        <v/>
      </c>
    </row>
    <row r="17">
      <c r="A17" s="10" t="inlineStr">
        <is>
          <t>2026-09-13</t>
        </is>
      </c>
      <c r="B17" s="11" t="n"/>
      <c r="C17" s="11" t="n"/>
      <c r="D17" s="11" t="n"/>
      <c r="E17" s="11" t="n"/>
      <c r="F17" s="11" t="n"/>
      <c r="G17" s="12" t="n"/>
      <c r="H17" s="11" t="n"/>
      <c r="I17" s="13">
        <f>IFERROR(C17/B17,"")</f>
        <v/>
      </c>
      <c r="J17" s="13">
        <f>IFERROR(D17/C17,"")</f>
        <v/>
      </c>
      <c r="K17" s="14">
        <f>IFERROR(G17/C17,"")</f>
        <v/>
      </c>
      <c r="L17" s="10">
        <f>IF(C17="","awaiting data",IF(AND(D17&gt;0,J17&lt;0.4),"⚠ activation &lt;40% — fix onboarding",IF(AND(G17&gt;0,K17&gt;4),"⚠ CPA &gt;$4 — cut worst ad set",IF(F17=0,"⚠ no supplier contacts — product or intent issue","✓ on track"))))</f>
        <v/>
      </c>
    </row>
    <row r="18">
      <c r="A18" s="15" t="inlineStr">
        <is>
          <t>2026-09-14</t>
        </is>
      </c>
      <c r="B18" s="11" t="n"/>
      <c r="C18" s="11" t="n"/>
      <c r="D18" s="11" t="n"/>
      <c r="E18" s="11" t="n"/>
      <c r="F18" s="11" t="n"/>
      <c r="G18" s="12" t="n"/>
      <c r="H18" s="11" t="n"/>
      <c r="I18" s="16">
        <f>IFERROR(C18/B18,"")</f>
        <v/>
      </c>
      <c r="J18" s="16">
        <f>IFERROR(D18/C18,"")</f>
        <v/>
      </c>
      <c r="K18" s="17">
        <f>IFERROR(G18/C18,"")</f>
        <v/>
      </c>
      <c r="L18" s="15">
        <f>IF(C18="","awaiting data",IF(AND(D18&gt;0,J18&lt;0.4),"⚠ activation &lt;40% — fix onboarding",IF(AND(G18&gt;0,K18&gt;4),"⚠ CPA &gt;$4 — cut worst ad set",IF(F18=0,"⚠ no supplier contacts — product or intent issue","✓ on track"))))</f>
        <v/>
      </c>
    </row>
    <row r="19">
      <c r="A19" s="10" t="inlineStr">
        <is>
          <t>2026-09-15</t>
        </is>
      </c>
      <c r="B19" s="11" t="n"/>
      <c r="C19" s="11" t="n"/>
      <c r="D19" s="11" t="n"/>
      <c r="E19" s="11" t="n"/>
      <c r="F19" s="11" t="n"/>
      <c r="G19" s="12" t="n"/>
      <c r="H19" s="11" t="n"/>
      <c r="I19" s="13">
        <f>IFERROR(C19/B19,"")</f>
        <v/>
      </c>
      <c r="J19" s="13">
        <f>IFERROR(D19/C19,"")</f>
        <v/>
      </c>
      <c r="K19" s="14">
        <f>IFERROR(G19/C19,"")</f>
        <v/>
      </c>
      <c r="L19" s="10">
        <f>IF(C19="","awaiting data",IF(AND(D19&gt;0,J19&lt;0.4),"⚠ activation &lt;40% — fix onboarding",IF(AND(G19&gt;0,K19&gt;4),"⚠ CPA &gt;$4 — cut worst ad set",IF(F19=0,"⚠ no supplier contacts — product or intent issue","✓ on track"))))</f>
        <v/>
      </c>
    </row>
    <row r="21">
      <c r="A21" s="18" t="inlineStr">
        <is>
          <t>TOTAL</t>
        </is>
      </c>
      <c r="B21" s="19">
        <f>SUM(B5:B19)</f>
        <v/>
      </c>
      <c r="C21" s="19">
        <f>SUM(C5:C19)</f>
        <v/>
      </c>
      <c r="D21" s="19">
        <f>SUM(D5:D19)</f>
        <v/>
      </c>
      <c r="E21" s="19">
        <f>SUM(E5:E19)</f>
        <v/>
      </c>
      <c r="F21" s="19">
        <f>SUM(F5:F19)</f>
        <v/>
      </c>
      <c r="G21" s="20">
        <f>SUM(G5:G19)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9" customWidth="1" min="3" max="3"/>
    <col width="9" customWidth="1" min="4" max="4"/>
    <col width="10" customWidth="1" min="5" max="5"/>
    <col width="11" customWidth="1" min="6" max="6"/>
    <col width="10" customWidth="1" min="7" max="7"/>
    <col width="9" customWidth="1" min="8" max="8"/>
    <col width="12" customWidth="1" min="9" max="9"/>
    <col width="12" customWidth="1" min="10" max="10"/>
    <col width="15" customWidth="1" min="11" max="11"/>
    <col width="40" customWidth="1" min="12" max="12"/>
  </cols>
  <sheetData>
    <row r="1">
      <c r="A1" s="7" t="inlineStr">
        <is>
          <t>Weekly Review</t>
        </is>
      </c>
    </row>
    <row r="2">
      <c r="A2" s="8" t="inlineStr">
        <is>
          <t>Weekly retro input. Retention = users still searching 7 days after signup. All target CAC values are [ASSUMPTION] starting points until 3 weeks of own data exist.</t>
        </is>
      </c>
    </row>
    <row r="4" ht="30" customHeight="1">
      <c r="A4" s="9" t="inlineStr">
        <is>
          <t>Week</t>
        </is>
      </c>
      <c r="B4" s="9" t="inlineStr">
        <is>
          <t>Focus</t>
        </is>
      </c>
      <c r="C4" s="9" t="inlineStr">
        <is>
          <t>Sessions</t>
        </is>
      </c>
      <c r="D4" s="9" t="inlineStr">
        <is>
          <t>Signups</t>
        </is>
      </c>
      <c r="E4" s="9" t="inlineStr">
        <is>
          <t>First search</t>
        </is>
      </c>
      <c r="F4" s="9" t="inlineStr">
        <is>
          <t>Day-7 retained</t>
        </is>
      </c>
      <c r="G4" s="9" t="inlineStr">
        <is>
          <t>Paid spend</t>
        </is>
      </c>
      <c r="H4" s="9" t="inlineStr">
        <is>
          <t>CAC</t>
        </is>
      </c>
      <c r="I4" s="9" t="inlineStr">
        <is>
          <t>Signup→search</t>
        </is>
      </c>
      <c r="J4" s="9" t="inlineStr">
        <is>
          <t>7-day retention</t>
        </is>
      </c>
      <c r="K4" s="9" t="inlineStr">
        <is>
          <t>Target CAC</t>
        </is>
      </c>
      <c r="L4" s="9" t="inlineStr">
        <is>
          <t>Verdict</t>
        </is>
      </c>
    </row>
    <row r="5">
      <c r="A5" s="10" t="inlineStr">
        <is>
          <t>W2 Sep 1–7</t>
        </is>
      </c>
      <c r="B5" s="10" t="inlineStr">
        <is>
          <t>Content volume + FB group cold start</t>
        </is>
      </c>
      <c r="C5" s="11" t="n"/>
      <c r="D5" s="11" t="n"/>
      <c r="E5" s="11" t="n"/>
      <c r="F5" s="11" t="n"/>
      <c r="G5" s="11" t="n"/>
      <c r="H5" s="14">
        <f>IFERROR(G5/D5,"")</f>
        <v/>
      </c>
      <c r="I5" s="13">
        <f>IFERROR(E5/D5,"")</f>
        <v/>
      </c>
      <c r="J5" s="13">
        <f>IFERROR(F5/D5,"")</f>
        <v/>
      </c>
      <c r="K5" s="10" t="inlineStr">
        <is>
          <t>$3.00 [ASSUMPTION]</t>
        </is>
      </c>
      <c r="L5" s="10">
        <f>IF(D5="","fill when week closes",IF(H5&lt;=3,"✓ under target","▲ over target — fix LP/creative before scaling"))</f>
        <v/>
      </c>
    </row>
    <row r="6">
      <c r="A6" s="15" t="inlineStr">
        <is>
          <t>W3 Sep 8–14</t>
        </is>
      </c>
      <c r="B6" s="15" t="inlineStr">
        <is>
          <t>9.9 sprint + paid live (Sep 8) + AMA</t>
        </is>
      </c>
      <c r="C6" s="11" t="n"/>
      <c r="D6" s="11" t="n"/>
      <c r="E6" s="11" t="n"/>
      <c r="F6" s="11" t="n"/>
      <c r="G6" s="11" t="n"/>
      <c r="H6" s="17">
        <f>IFERROR(G6/D6,"")</f>
        <v/>
      </c>
      <c r="I6" s="16">
        <f>IFERROR(E6/D6,"")</f>
        <v/>
      </c>
      <c r="J6" s="16">
        <f>IFERROR(F6/D6,"")</f>
        <v/>
      </c>
      <c r="K6" s="15" t="inlineStr">
        <is>
          <t>$3.50</t>
        </is>
      </c>
      <c r="L6" s="15">
        <f>IF(D6="","fill when week closes",IF(H6&lt;=3.5,"✓ under target","▲ over target — pause worst channel"))</f>
        <v/>
      </c>
    </row>
    <row r="7">
      <c r="A7" s="10" t="inlineStr">
        <is>
          <t>W4 Sep 15–21</t>
        </is>
      </c>
      <c r="B7" s="10" t="inlineStr">
        <is>
          <t>Retro + 11.11 pre-heat + lifecycle</t>
        </is>
      </c>
      <c r="C7" s="11" t="n"/>
      <c r="D7" s="11" t="n"/>
      <c r="E7" s="11" t="n"/>
      <c r="F7" s="11" t="n"/>
      <c r="G7" s="11" t="n"/>
      <c r="H7" s="14">
        <f>IFERROR(G7/D7,"")</f>
        <v/>
      </c>
      <c r="I7" s="13">
        <f>IFERROR(E7/D7,"")</f>
        <v/>
      </c>
      <c r="J7" s="13">
        <f>IFERROR(F7/D7,"")</f>
        <v/>
      </c>
      <c r="K7" s="10" t="inlineStr">
        <is>
          <t>$3.00</t>
        </is>
      </c>
      <c r="L7" s="10">
        <f>IF(D7="","fill when week closes",IF(H7&lt;=3,"✓ scale +25%","▲ hold budget, fix activation"))</f>
        <v/>
      </c>
    </row>
    <row r="8">
      <c r="A8" s="15" t="inlineStr">
        <is>
          <t>W5 Sep 22–28</t>
        </is>
      </c>
      <c r="B8" s="15" t="inlineStr">
        <is>
          <t>SEO + referral loop + localization</t>
        </is>
      </c>
      <c r="C8" s="11" t="n"/>
      <c r="D8" s="11" t="n"/>
      <c r="E8" s="11" t="n"/>
      <c r="F8" s="11" t="n"/>
      <c r="G8" s="11" t="n"/>
      <c r="H8" s="17">
        <f>IFERROR(G8/D8,"")</f>
        <v/>
      </c>
      <c r="I8" s="16">
        <f>IFERROR(E8/D8,"")</f>
        <v/>
      </c>
      <c r="J8" s="16">
        <f>IFERROR(F8/D8,"")</f>
        <v/>
      </c>
      <c r="K8" s="15" t="inlineStr">
        <is>
          <t>$2.50</t>
        </is>
      </c>
      <c r="L8" s="15">
        <f>IF(D8="","fill when week closes",IF(H8&lt;=2.5,"✓ compound spend","▲ rework creative"))</f>
        <v/>
      </c>
    </row>
    <row r="9">
      <c r="A9" s="10" t="inlineStr">
        <is>
          <t>W6 Sep 29–Oct 5</t>
        </is>
      </c>
      <c r="B9" s="10" t="inlineStr">
        <is>
          <t>11.11 pre-heat ramp + partner/KOC</t>
        </is>
      </c>
      <c r="C9" s="11" t="n"/>
      <c r="D9" s="11" t="n"/>
      <c r="E9" s="11" t="n"/>
      <c r="F9" s="11" t="n"/>
      <c r="G9" s="11" t="n"/>
      <c r="H9" s="14">
        <f>IFERROR(G9/D9,"")</f>
        <v/>
      </c>
      <c r="I9" s="13">
        <f>IFERROR(E9/D9,"")</f>
        <v/>
      </c>
      <c r="J9" s="13">
        <f>IFERROR(F9/D9,"")</f>
        <v/>
      </c>
      <c r="K9" s="10" t="inlineStr">
        <is>
          <t>$2.50</t>
        </is>
      </c>
      <c r="L9" s="10">
        <f>IF(D9="","fill when week closes",IF(H9&lt;=2.5,"✓ ramp to $150/day","▲ hold at $100/day"))</f>
        <v/>
      </c>
    </row>
  </sheetData>
  <dataValidations count="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5" customWidth="1" min="3" max="3"/>
    <col width="13" customWidth="1" min="4" max="4"/>
    <col width="20" customWidth="1" min="5" max="5"/>
    <col width="26" customWidth="1" min="6" max="6"/>
    <col width="8" customWidth="1" min="7" max="7"/>
    <col width="8" customWidth="1" min="8" max="8"/>
    <col width="9" customWidth="1" min="9" max="9"/>
    <col width="11" customWidth="1" min="10" max="10"/>
    <col width="11" customWidth="1" min="11" max="11"/>
    <col width="34" customWidth="1" min="12" max="12"/>
  </cols>
  <sheetData>
    <row r="1">
      <c r="A1" s="7" t="inlineStr">
        <is>
          <t>Content Log</t>
        </is>
      </c>
    </row>
    <row r="2">
      <c r="A2" s="8" t="inlineStr">
        <is>
          <t>One row per shipped asset. 'Repurposed into' is the discipline check — an asset with one use is a wasted production hour.</t>
        </is>
      </c>
    </row>
    <row r="4" ht="30" customHeight="1">
      <c r="A4" s="9" t="inlineStr">
        <is>
          <t>Date</t>
        </is>
      </c>
      <c r="B4" s="9" t="inlineStr">
        <is>
          <t>Asset</t>
        </is>
      </c>
      <c r="C4" s="9" t="inlineStr">
        <is>
          <t>Format</t>
        </is>
      </c>
      <c r="D4" s="9" t="inlineStr">
        <is>
          <t>Funnel stage</t>
        </is>
      </c>
      <c r="E4" s="9" t="inlineStr">
        <is>
          <t>Primary channel</t>
        </is>
      </c>
      <c r="F4" s="9" t="inlineStr">
        <is>
          <t>Repurposed into</t>
        </is>
      </c>
      <c r="G4" s="9" t="inlineStr">
        <is>
          <t>Views</t>
        </is>
      </c>
      <c r="H4" s="9" t="inlineStr">
        <is>
          <t>Clicks</t>
        </is>
      </c>
      <c r="I4" s="9" t="inlineStr">
        <is>
          <t>Signups</t>
        </is>
      </c>
      <c r="J4" s="9" t="inlineStr">
        <is>
          <t>Status</t>
        </is>
      </c>
      <c r="K4" s="9" t="inlineStr">
        <is>
          <t>Owner</t>
        </is>
      </c>
      <c r="L4" s="9" t="inlineStr">
        <is>
          <t>Note / lesson</t>
        </is>
      </c>
    </row>
    <row r="5">
      <c r="A5" s="10" t="inlineStr">
        <is>
          <t>2026-09-02</t>
        </is>
      </c>
      <c r="B5" s="10" t="inlineStr">
        <is>
          <t>Hot Picks Weekly Ranking — Top 10 for 9.9</t>
        </is>
      </c>
      <c r="C5" s="10" t="inlineStr">
        <is>
          <t>Article + collage</t>
        </is>
      </c>
      <c r="D5" s="10" t="inlineStr">
        <is>
          <t>Awareness</t>
        </is>
      </c>
      <c r="E5" s="10" t="inlineStr">
        <is>
          <t>Site + FB groups</t>
        </is>
      </c>
      <c r="F5" s="10" t="inlineStr">
        <is>
          <t>12 short-video scripts, 5 LinkedIn posts</t>
        </is>
      </c>
      <c r="G5" s="11" t="n"/>
      <c r="H5" s="11" t="n"/>
      <c r="I5" s="11" t="n"/>
      <c r="J5" s="11" t="inlineStr">
        <is>
          <t>done</t>
        </is>
      </c>
      <c r="K5" s="11" t="inlineStr">
        <is>
          <t>Content</t>
        </is>
      </c>
      <c r="L5" s="11" t="inlineStr">
        <is>
          <t>Wednesday flagship slot</t>
        </is>
      </c>
    </row>
    <row r="6">
      <c r="A6" s="15" t="inlineStr">
        <is>
          <t>2026-09-03</t>
        </is>
      </c>
      <c r="B6" s="15" t="inlineStr">
        <is>
          <t>Supplier Spotlight — #1 category teardown</t>
        </is>
      </c>
      <c r="C6" s="15" t="inlineStr">
        <is>
          <t>Article</t>
        </is>
      </c>
      <c r="D6" s="15" t="inlineStr">
        <is>
          <t>Consideration</t>
        </is>
      </c>
      <c r="E6" s="15" t="inlineStr">
        <is>
          <t>Site + Telegram</t>
        </is>
      </c>
      <c r="F6" s="15" t="inlineStr">
        <is>
          <t>Reels part 1</t>
        </is>
      </c>
      <c r="G6" s="11" t="n"/>
      <c r="H6" s="11" t="n"/>
      <c r="I6" s="11" t="n"/>
      <c r="J6" s="11" t="inlineStr">
        <is>
          <t>scheduled</t>
        </is>
      </c>
      <c r="K6" s="11" t="inlineStr">
        <is>
          <t>Content</t>
        </is>
      </c>
      <c r="L6" s="11" t="inlineStr">
        <is>
          <t>Origin belt + MOQ tiers</t>
        </is>
      </c>
    </row>
    <row r="7">
      <c r="A7" s="10" t="inlineStr">
        <is>
          <t>2026-09-04</t>
        </is>
      </c>
      <c r="B7" s="10" t="inlineStr">
        <is>
          <t>9.9 Sourcing Asset Pack</t>
        </is>
      </c>
      <c r="C7" s="10" t="inlineStr">
        <is>
          <t>Lead magnet</t>
        </is>
      </c>
      <c r="D7" s="10" t="inlineStr">
        <is>
          <t>Capture</t>
        </is>
      </c>
      <c r="E7" s="10" t="inlineStr">
        <is>
          <t>All + FB groups</t>
        </is>
      </c>
      <c r="F7" s="10" t="inlineStr">
        <is>
          <t>Email 1 of the 6-email sequence</t>
        </is>
      </c>
      <c r="G7" s="11" t="n"/>
      <c r="H7" s="11" t="n"/>
      <c r="I7" s="11" t="n"/>
      <c r="J7" s="11" t="inlineStr">
        <is>
          <t>scheduled</t>
        </is>
      </c>
      <c r="K7" s="11" t="inlineStr">
        <is>
          <t>Growth</t>
        </is>
      </c>
      <c r="L7" s="11" t="inlineStr">
        <is>
          <t>Comment FREE + form, max 4 fields</t>
        </is>
      </c>
    </row>
    <row r="8">
      <c r="A8" s="15" t="inlineStr">
        <is>
          <t>2026-09-05</t>
        </is>
      </c>
      <c r="B8" s="15" t="inlineStr">
        <is>
          <t>3 red-flag supplier check shorts</t>
        </is>
      </c>
      <c r="C8" s="15" t="inlineStr">
        <is>
          <t>Video x3</t>
        </is>
      </c>
      <c r="D8" s="15" t="inlineStr">
        <is>
          <t>Awareness</t>
        </is>
      </c>
      <c r="E8" s="15" t="inlineStr">
        <is>
          <t>TikTok / Reels</t>
        </is>
      </c>
      <c r="F8" s="15" t="inlineStr">
        <is>
          <t>Quora answers</t>
        </is>
      </c>
      <c r="G8" s="11" t="n"/>
      <c r="H8" s="11" t="n"/>
      <c r="I8" s="11" t="n"/>
      <c r="J8" s="11" t="inlineStr">
        <is>
          <t>scheduled</t>
        </is>
      </c>
      <c r="K8" s="11" t="inlineStr">
        <is>
          <t>Content</t>
        </is>
      </c>
      <c r="L8" s="11" t="inlineStr">
        <is>
          <t>Spark Ads candidates</t>
        </is>
      </c>
    </row>
    <row r="9">
      <c r="A9" s="10" t="inlineStr">
        <is>
          <t>2026-09-06</t>
        </is>
      </c>
      <c r="B9" s="10" t="inlineStr">
        <is>
          <t>Weekend group poll + AMA teaser</t>
        </is>
      </c>
      <c r="C9" s="10" t="inlineStr">
        <is>
          <t>Discussion</t>
        </is>
      </c>
      <c r="D9" s="10" t="inlineStr">
        <is>
          <t>Engagement</t>
        </is>
      </c>
      <c r="E9" s="10" t="inlineStr">
        <is>
          <t>FB groups + own group</t>
        </is>
      </c>
      <c r="F9" s="10" t="inlineStr">
        <is>
          <t>AMA promo copy</t>
        </is>
      </c>
      <c r="G9" s="11" t="n"/>
      <c r="H9" s="11" t="n"/>
      <c r="I9" s="11" t="n"/>
      <c r="J9" s="11" t="inlineStr">
        <is>
          <t>scheduled</t>
        </is>
      </c>
      <c r="K9" s="11" t="inlineStr">
        <is>
          <t>Community</t>
        </is>
      </c>
      <c r="L9" s="11" t="inlineStr">
        <is>
          <t>Weekend ritual</t>
        </is>
      </c>
    </row>
    <row r="10">
      <c r="A10" s="15" t="inlineStr">
        <is>
          <t>2026-09-07</t>
        </is>
      </c>
      <c r="B10" s="15" t="inlineStr">
        <is>
          <t>9.9 countdown + margin calculator push</t>
        </is>
      </c>
      <c r="C10" s="15" t="inlineStr">
        <is>
          <t>Tool + posts</t>
        </is>
      </c>
      <c r="D10" s="15" t="inlineStr">
        <is>
          <t>Conversion</t>
        </is>
      </c>
      <c r="E10" s="15" t="inlineStr">
        <is>
          <t>Email + WhatsApp + all</t>
        </is>
      </c>
      <c r="F10" s="15" t="inlineStr">
        <is>
          <t>Pinned group post</t>
        </is>
      </c>
      <c r="G10" s="11" t="n"/>
      <c r="H10" s="11" t="n"/>
      <c r="I10" s="11" t="n"/>
      <c r="J10" s="11" t="inlineStr">
        <is>
          <t>planned</t>
        </is>
      </c>
      <c r="K10" s="11" t="inlineStr">
        <is>
          <t>Growth</t>
        </is>
      </c>
      <c r="L10" s="11" t="inlineStr">
        <is>
          <t>Tool page = tool/index.html</t>
        </is>
      </c>
    </row>
    <row r="11">
      <c r="A11" s="10" t="inlineStr">
        <is>
          <t>2026-09-08</t>
        </is>
      </c>
      <c r="B11" s="10" t="inlineStr">
        <is>
          <t>Live AMA 'Stock for 9.9 in 30 min'</t>
        </is>
      </c>
      <c r="C11" s="10" t="inlineStr">
        <is>
          <t>Live</t>
        </is>
      </c>
      <c r="D11" s="10" t="inlineStr">
        <is>
          <t>Conversion</t>
        </is>
      </c>
      <c r="E11" s="10" t="inlineStr">
        <is>
          <t>FB + Telegram</t>
        </is>
      </c>
      <c r="F11" s="10" t="inlineStr">
        <is>
          <t>6 clips for W4</t>
        </is>
      </c>
      <c r="G11" s="11" t="n"/>
      <c r="H11" s="11" t="n"/>
      <c r="I11" s="11" t="n"/>
      <c r="J11" s="11" t="inlineStr">
        <is>
          <t>planned</t>
        </is>
      </c>
      <c r="K11" s="11" t="inlineStr">
        <is>
          <t>Both</t>
        </is>
      </c>
      <c r="L11" s="11" t="inlineStr">
        <is>
          <t>Paid ads go live same day</t>
        </is>
      </c>
    </row>
    <row r="12">
      <c r="A12" s="15" t="inlineStr">
        <is>
          <t>2026-09-09</t>
        </is>
      </c>
      <c r="B12" s="15" t="inlineStr">
        <is>
          <t>9.9 day-of: 'what to stock today'</t>
        </is>
      </c>
      <c r="C12" s="15" t="inlineStr">
        <is>
          <t>Article + posts</t>
        </is>
      </c>
      <c r="D12" s="15" t="inlineStr">
        <is>
          <t>Conversion</t>
        </is>
      </c>
      <c r="E12" s="15" t="inlineStr">
        <is>
          <t>All</t>
        </is>
      </c>
      <c r="F12" s="15" t="inlineStr">
        <is>
          <t>Day-after recap</t>
        </is>
      </c>
      <c r="G12" s="11" t="n"/>
      <c r="H12" s="11" t="n"/>
      <c r="I12" s="11" t="n"/>
      <c r="J12" s="11" t="inlineStr">
        <is>
          <t>planned</t>
        </is>
      </c>
      <c r="K12" s="11" t="inlineStr">
        <is>
          <t>Content</t>
        </is>
      </c>
      <c r="L12" s="11" t="inlineStr">
        <is>
          <t>Free window framing must be real</t>
        </is>
      </c>
    </row>
  </sheetData>
  <dataValidations count="1">
    <dataValidation sqref="J5:J52" showDropDown="0" showInputMessage="0" showErrorMessage="0" allowBlank="1" type="list">
      <formula1>"idea,scheduled,planned,shipped,live,done,cut"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6" customWidth="1" min="3" max="3"/>
    <col width="9" customWidth="1" min="4" max="4"/>
    <col width="8" customWidth="1" min="5" max="5"/>
    <col width="30" customWidth="1" min="6" max="6"/>
    <col width="8" customWidth="1" min="7" max="7"/>
    <col width="11" customWidth="1" min="8" max="8"/>
    <col width="9" customWidth="1" min="9" max="9"/>
    <col width="10" customWidth="1" min="10" max="10"/>
    <col width="12" customWidth="1" min="11" max="11"/>
    <col width="13" customWidth="1" min="12" max="12"/>
    <col width="11" customWidth="1" min="13" max="13"/>
    <col width="26" customWidth="1" min="14" max="14"/>
  </cols>
  <sheetData>
    <row r="1">
      <c r="A1" s="7" t="inlineStr">
        <is>
          <t>Community Outreach Log</t>
        </is>
      </c>
    </row>
    <row r="2">
      <c r="A2" s="8" t="inlineStr">
        <is>
          <t>Log every cold-start community touch. If a platform has no row for a day, that platform did not happen — this tab is the accountability mechanism for W2.</t>
        </is>
      </c>
    </row>
    <row r="4" ht="30" customHeight="1">
      <c r="A4" s="9" t="inlineStr">
        <is>
          <t>Date</t>
        </is>
      </c>
      <c r="B4" s="9" t="inlineStr">
        <is>
          <t>Platform</t>
        </is>
      </c>
      <c r="C4" s="9" t="inlineStr">
        <is>
          <t>Community / subreddit / group name</t>
        </is>
      </c>
      <c r="D4" s="9" t="inlineStr">
        <is>
          <t>Country</t>
        </is>
      </c>
      <c r="E4" s="9" t="inlineStr">
        <is>
          <t>Size</t>
        </is>
      </c>
      <c r="F4" s="9" t="inlineStr">
        <is>
          <t>Post or comment</t>
        </is>
      </c>
      <c r="G4" s="9" t="inlineStr">
        <is>
          <t>Replies</t>
        </is>
      </c>
      <c r="H4" s="9" t="inlineStr">
        <is>
          <t>Profile clicks</t>
        </is>
      </c>
      <c r="I4" s="9" t="inlineStr">
        <is>
          <t>DMs sent</t>
        </is>
      </c>
      <c r="J4" s="9" t="inlineStr">
        <is>
          <t>DM→signup</t>
        </is>
      </c>
      <c r="K4" s="9" t="inlineStr">
        <is>
          <t>Group joins earned</t>
        </is>
      </c>
      <c r="L4" s="9" t="inlineStr">
        <is>
          <t>Removed/banned?</t>
        </is>
      </c>
      <c r="M4" s="9" t="inlineStr">
        <is>
          <t>Owner</t>
        </is>
      </c>
      <c r="N4" s="9" t="inlineStr">
        <is>
          <t>Next action</t>
        </is>
      </c>
    </row>
    <row r="5">
      <c r="A5" s="10" t="inlineStr">
        <is>
          <t>2026-09-02</t>
        </is>
      </c>
      <c r="B5" s="10" t="inlineStr">
        <is>
          <t>Facebook Group</t>
        </is>
      </c>
      <c r="C5" s="10" t="inlineStr">
        <is>
          <t>Shopee Malaysia Sellers</t>
        </is>
      </c>
      <c r="D5" s="10" t="inlineStr">
        <is>
          <t>MY</t>
        </is>
      </c>
      <c r="E5" s="11" t="n"/>
      <c r="F5" s="10" t="inlineStr">
        <is>
          <t>Hot Picks as discussion post</t>
        </is>
      </c>
      <c r="G5" s="11" t="n"/>
      <c r="H5" s="11" t="n"/>
      <c r="I5" s="11" t="n">
        <v>10</v>
      </c>
      <c r="J5" s="11" t="n"/>
      <c r="K5" s="11" t="n"/>
      <c r="L5" s="11" t="inlineStr">
        <is>
          <t>no</t>
        </is>
      </c>
      <c r="M5" s="11" t="inlineStr">
        <is>
          <t>Community</t>
        </is>
      </c>
      <c r="N5" s="11" t="inlineStr">
        <is>
          <t>Reply sweep 3pm</t>
        </is>
      </c>
    </row>
    <row r="6">
      <c r="A6" s="15" t="inlineStr">
        <is>
          <t>2026-09-02</t>
        </is>
      </c>
      <c r="B6" s="15" t="inlineStr">
        <is>
          <t>Facebook Group</t>
        </is>
      </c>
      <c r="C6" s="15" t="inlineStr">
        <is>
          <t>Lazada Indonesia Seller Community</t>
        </is>
      </c>
      <c r="D6" s="15" t="inlineStr">
        <is>
          <t>ID</t>
        </is>
      </c>
      <c r="E6" s="11" t="n"/>
      <c r="F6" s="15" t="inlineStr">
        <is>
          <t>Value comments only (warm-up)</t>
        </is>
      </c>
      <c r="G6" s="11" t="n"/>
      <c r="H6" s="11" t="n"/>
      <c r="I6" s="11" t="n"/>
      <c r="J6" s="11" t="n"/>
      <c r="K6" s="11" t="n"/>
      <c r="L6" s="11" t="inlineStr">
        <is>
          <t>no</t>
        </is>
      </c>
      <c r="M6" s="11" t="inlineStr">
        <is>
          <t>Community</t>
        </is>
      </c>
      <c r="N6" s="11" t="inlineStr">
        <is>
          <t>Post Thursday</t>
        </is>
      </c>
    </row>
    <row r="7">
      <c r="A7" s="10" t="inlineStr">
        <is>
          <t>2026-09-02</t>
        </is>
      </c>
      <c r="B7" s="10" t="inlineStr">
        <is>
          <t>Telegram</t>
        </is>
      </c>
      <c r="C7" s="10" t="inlineStr">
        <is>
          <t>VN cross-border seller channels</t>
        </is>
      </c>
      <c r="D7" s="10" t="inlineStr">
        <is>
          <t>VN</t>
        </is>
      </c>
      <c r="E7" s="11" t="n"/>
      <c r="F7" s="10" t="inlineStr">
        <is>
          <t>Comment + DM script</t>
        </is>
      </c>
      <c r="G7" s="11" t="n"/>
      <c r="H7" s="11" t="n"/>
      <c r="I7" s="11" t="n">
        <v>5</v>
      </c>
      <c r="J7" s="11" t="n"/>
      <c r="K7" s="11" t="n"/>
      <c r="L7" s="11" t="inlineStr">
        <is>
          <t>no</t>
        </is>
      </c>
      <c r="M7" s="11" t="inlineStr">
        <is>
          <t>Community</t>
        </is>
      </c>
      <c r="N7" s="11" t="inlineStr">
        <is>
          <t>Localize to VI</t>
        </is>
      </c>
    </row>
    <row r="8">
      <c r="A8" s="15" t="inlineStr">
        <is>
          <t>2026-09-03</t>
        </is>
      </c>
      <c r="B8" s="15" t="inlineStr">
        <is>
          <t>WhatsApp Community</t>
        </is>
      </c>
      <c r="C8" s="15" t="inlineStr">
        <is>
          <t>ID modest-wear sellers</t>
        </is>
      </c>
      <c r="D8" s="15" t="inlineStr">
        <is>
          <t>ID</t>
        </is>
      </c>
      <c r="E8" s="11" t="n"/>
      <c r="F8" s="15" t="inlineStr">
        <is>
          <t>Asset pack offer</t>
        </is>
      </c>
      <c r="G8" s="11" t="n"/>
      <c r="H8" s="11" t="n"/>
      <c r="I8" s="11" t="n"/>
      <c r="J8" s="11" t="n"/>
      <c r="K8" s="11" t="n"/>
      <c r="L8" s="11" t="inlineStr">
        <is>
          <t>no</t>
        </is>
      </c>
      <c r="M8" s="11" t="inlineStr">
        <is>
          <t>Community</t>
        </is>
      </c>
      <c r="N8" s="11" t="inlineStr">
        <is>
          <t>Max 4 touches / 10 days</t>
        </is>
      </c>
    </row>
    <row r="9">
      <c r="A9" s="10" t="inlineStr">
        <is>
          <t>2026-09-03</t>
        </is>
      </c>
      <c r="B9" s="10" t="inlineStr">
        <is>
          <t>Reddit</t>
        </is>
      </c>
      <c r="C9" s="10" t="inlineStr">
        <is>
          <t>r/ecommerce, r/dropship, r/Shopee</t>
        </is>
      </c>
      <c r="D9" s="10" t="inlineStr">
        <is>
          <t>Global</t>
        </is>
      </c>
      <c r="E9" s="11" t="n"/>
      <c r="F9" s="10" t="inlineStr">
        <is>
          <t>Answer sourcing questions, no link</t>
        </is>
      </c>
      <c r="G9" s="11" t="n"/>
      <c r="H9" s="11" t="n"/>
      <c r="I9" s="11" t="n"/>
      <c r="J9" s="11" t="n"/>
      <c r="K9" s="11" t="n"/>
      <c r="L9" s="11" t="inlineStr">
        <is>
          <t>no</t>
        </is>
      </c>
      <c r="M9" s="11" t="inlineStr">
        <is>
          <t>Content</t>
        </is>
      </c>
      <c r="N9" s="11" t="inlineStr">
        <is>
          <t>Build karma first</t>
        </is>
      </c>
    </row>
    <row r="10">
      <c r="A10" s="15" t="inlineStr">
        <is>
          <t>2026-09-04</t>
        </is>
      </c>
      <c r="B10" s="15" t="inlineStr">
        <is>
          <t>Forum</t>
        </is>
      </c>
      <c r="C10" s="15" t="inlineStr">
        <is>
          <t>Pantip (TH) / Kaskus (ID) / Lowyat (MY)</t>
        </is>
      </c>
      <c r="D10" s="15" t="inlineStr">
        <is>
          <t>TH/ID/MY</t>
        </is>
      </c>
      <c r="E10" s="11" t="n"/>
      <c r="F10" s="15" t="inlineStr">
        <is>
          <t>Localized value post</t>
        </is>
      </c>
      <c r="G10" s="11" t="n"/>
      <c r="H10" s="11" t="n"/>
      <c r="I10" s="11" t="n"/>
      <c r="J10" s="11" t="n"/>
      <c r="K10" s="11" t="n"/>
      <c r="L10" s="11" t="inlineStr">
        <is>
          <t>no</t>
        </is>
      </c>
      <c r="M10" s="11" t="inlineStr">
        <is>
          <t>Community</t>
        </is>
      </c>
      <c r="N10" s="11" t="inlineStr">
        <is>
          <t>Needs TH reviewer</t>
        </is>
      </c>
    </row>
  </sheetData>
  <dataValidations count="1">
    <dataValidation sqref="L5:L5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7" customWidth="1" min="3" max="3"/>
    <col width="17" customWidth="1" min="4" max="4"/>
    <col width="13" customWidth="1" min="5" max="5"/>
    <col width="10" customWidth="1" min="6" max="6"/>
    <col width="9" customWidth="1" min="7" max="7"/>
    <col width="9" customWidth="1" min="8" max="8"/>
    <col width="8" customWidth="1" min="9" max="9"/>
    <col width="8" customWidth="1" min="10" max="10"/>
    <col width="9" customWidth="1" min="11" max="11"/>
    <col width="8" customWidth="1" min="12" max="12"/>
    <col width="13" customWidth="1" min="13" max="13"/>
    <col width="30" customWidth="1" min="14" max="14"/>
    <col width="13" customWidth="1" min="15" max="15"/>
  </cols>
  <sheetData>
    <row r="1">
      <c r="A1" s="7" t="inlineStr">
        <is>
          <t>Paid Ads Launch Board</t>
        </is>
      </c>
    </row>
    <row r="2">
      <c r="A2" s="8" t="inlineStr">
        <is>
          <t>9 campaigns = USD 60/day (paid go-live Mon Sep 8). CTR/CPC/CPA and the Decision column are formulas. CPA kill thresholds come from the Paid Media page of the Growth Kit and are [ASSUMPTION] until 50+ conversions per ad set.</t>
        </is>
      </c>
    </row>
    <row r="4" ht="30" customHeight="1">
      <c r="A4" s="9" t="inlineStr">
        <is>
          <t>Channel</t>
        </is>
      </c>
      <c r="B4" s="9" t="inlineStr">
        <is>
          <t>Campaign name</t>
        </is>
      </c>
      <c r="C4" s="9" t="inlineStr">
        <is>
          <t>Market</t>
        </is>
      </c>
      <c r="D4" s="9" t="inlineStr">
        <is>
          <t>Objective</t>
        </is>
      </c>
      <c r="E4" s="9" t="inlineStr">
        <is>
          <t>Daily budget (USD)</t>
        </is>
      </c>
      <c r="F4" s="9" t="inlineStr">
        <is>
          <t>Status</t>
        </is>
      </c>
      <c r="G4" s="9" t="inlineStr">
        <is>
          <t>Impr.</t>
        </is>
      </c>
      <c r="H4" s="9" t="inlineStr">
        <is>
          <t>Clicks</t>
        </is>
      </c>
      <c r="I4" s="9" t="inlineStr">
        <is>
          <t>CTR</t>
        </is>
      </c>
      <c r="J4" s="9" t="inlineStr">
        <is>
          <t>CPC</t>
        </is>
      </c>
      <c r="K4" s="9" t="inlineStr">
        <is>
          <t>Signups</t>
        </is>
      </c>
      <c r="L4" s="9" t="inlineStr">
        <is>
          <t>CPA</t>
        </is>
      </c>
      <c r="M4" s="9" t="inlineStr">
        <is>
          <t>First-search rate</t>
        </is>
      </c>
      <c r="N4" s="9" t="inlineStr">
        <is>
          <t>Decision</t>
        </is>
      </c>
      <c r="O4" s="9" t="inlineStr">
        <is>
          <t>Date decision</t>
        </is>
      </c>
    </row>
    <row r="5">
      <c r="A5" s="10" t="inlineStr">
        <is>
          <t>Meta</t>
        </is>
      </c>
      <c r="B5" s="10" t="inlineStr">
        <is>
          <t>meta_ID_sales_lal-signups_99selection_20260908</t>
        </is>
      </c>
      <c r="C5" s="10" t="inlineStr">
        <is>
          <t>ID</t>
        </is>
      </c>
      <c r="D5" s="10" t="inlineStr">
        <is>
          <t>Sales (signup)</t>
        </is>
      </c>
      <c r="E5" s="12" t="n">
        <v>10</v>
      </c>
      <c r="F5" s="11" t="inlineStr">
        <is>
          <t>draft</t>
        </is>
      </c>
      <c r="G5" s="11" t="n"/>
      <c r="H5" s="11" t="n"/>
      <c r="I5" s="21">
        <f>IFERROR(H5/G5,"")</f>
        <v/>
      </c>
      <c r="J5" s="14">
        <f>IFERROR(E5/H5,"")</f>
        <v/>
      </c>
      <c r="K5" s="11" t="n"/>
      <c r="L5" s="14">
        <f>IFERROR(E5/K5,"")</f>
        <v/>
      </c>
      <c r="M5" s="22" t="n"/>
      <c r="N5" s="11">
        <f>IF(F5="live",IF(K5="","await data",IF(L5&gt;4.5,"pause / rebuild creative","scale +25%")),"draft")</f>
        <v/>
      </c>
      <c r="O5" s="11" t="inlineStr"/>
    </row>
    <row r="6">
      <c r="A6" s="15" t="inlineStr">
        <is>
          <t>Meta</t>
        </is>
      </c>
      <c r="B6" s="15" t="inlineStr">
        <is>
          <t>meta_SEA_sales_broad_sellers_99selection_20260908</t>
        </is>
      </c>
      <c r="C6" s="15" t="inlineStr">
        <is>
          <t>PH/MY/TH</t>
        </is>
      </c>
      <c r="D6" s="15" t="inlineStr">
        <is>
          <t>Sales (signup)</t>
        </is>
      </c>
      <c r="E6" s="12" t="n">
        <v>8</v>
      </c>
      <c r="F6" s="11" t="inlineStr">
        <is>
          <t>draft</t>
        </is>
      </c>
      <c r="G6" s="11" t="n"/>
      <c r="H6" s="11" t="n"/>
      <c r="I6" s="23">
        <f>IFERROR(H6/G6,"")</f>
        <v/>
      </c>
      <c r="J6" s="17">
        <f>IFERROR(E6/H6,"")</f>
        <v/>
      </c>
      <c r="K6" s="11" t="n"/>
      <c r="L6" s="17">
        <f>IFERROR(E6/K6,"")</f>
        <v/>
      </c>
      <c r="M6" s="22" t="n"/>
      <c r="N6" s="11">
        <f>IF(F6="live",IF(K6="","await data",IF(L6&gt;4.5,"pause / rebuild creative","scale +25%")),"draft")</f>
        <v/>
      </c>
      <c r="O6" s="11" t="inlineStr"/>
    </row>
    <row r="7">
      <c r="A7" s="10" t="inlineStr">
        <is>
          <t>Meta</t>
        </is>
      </c>
      <c r="B7" s="10" t="inlineStr">
        <is>
          <t>meta_SEA_lead_interest-sellers_pricemoq_20260908</t>
        </is>
      </c>
      <c r="C7" s="10" t="inlineStr">
        <is>
          <t>All SEA</t>
        </is>
      </c>
      <c r="D7" s="10" t="inlineStr">
        <is>
          <t>Lead (Instant Form)</t>
        </is>
      </c>
      <c r="E7" s="12" t="n">
        <v>5</v>
      </c>
      <c r="F7" s="11" t="inlineStr">
        <is>
          <t>draft</t>
        </is>
      </c>
      <c r="G7" s="11" t="n"/>
      <c r="H7" s="11" t="n"/>
      <c r="I7" s="21">
        <f>IFERROR(H7/G7,"")</f>
        <v/>
      </c>
      <c r="J7" s="14">
        <f>IFERROR(E7/H7,"")</f>
        <v/>
      </c>
      <c r="K7" s="11" t="n"/>
      <c r="L7" s="14">
        <f>IFERROR(E7/K7,"")</f>
        <v/>
      </c>
      <c r="M7" s="22" t="n"/>
      <c r="N7" s="11">
        <f>IF(F7="live",IF(K7="","await data",IF(L7&gt;4.5,"pause / rebuild creative","hold")),"draft")</f>
        <v/>
      </c>
      <c r="O7" s="11" t="inlineStr"/>
    </row>
    <row r="8">
      <c r="A8" s="15" t="inlineStr">
        <is>
          <t>Meta</t>
        </is>
      </c>
      <c r="B8" s="15" t="inlineStr">
        <is>
          <t>meta_SEA_retarget_sales_warm-loop_20260908</t>
        </is>
      </c>
      <c r="C8" s="15" t="inlineStr">
        <is>
          <t>All SEA</t>
        </is>
      </c>
      <c r="D8" s="15" t="inlineStr">
        <is>
          <t>Sales (retarget)</t>
        </is>
      </c>
      <c r="E8" s="12" t="n">
        <v>3</v>
      </c>
      <c r="F8" s="11" t="inlineStr">
        <is>
          <t>draft</t>
        </is>
      </c>
      <c r="G8" s="11" t="n"/>
      <c r="H8" s="11" t="n"/>
      <c r="I8" s="23">
        <f>IFERROR(H8/G8,"")</f>
        <v/>
      </c>
      <c r="J8" s="17">
        <f>IFERROR(E8/H8,"")</f>
        <v/>
      </c>
      <c r="K8" s="11" t="n"/>
      <c r="L8" s="17">
        <f>IFERROR(E8/K8,"")</f>
        <v/>
      </c>
      <c r="M8" s="22" t="n"/>
      <c r="N8" s="11">
        <f>IF(F8="live",IF(K8="","await data",IF(L8&gt;2,"hold","increase freq cap")),"draft")</f>
        <v/>
      </c>
      <c r="O8" s="11" t="inlineStr"/>
    </row>
    <row r="9">
      <c r="A9" s="10" t="inlineStr">
        <is>
          <t>Google</t>
        </is>
      </c>
      <c r="B9" s="10" t="inlineStr">
        <is>
          <t>sea_search_supplier-intent_99</t>
        </is>
      </c>
      <c r="C9" s="10" t="inlineStr">
        <is>
          <t>All SEA (en/id/th/vi)</t>
        </is>
      </c>
      <c r="D9" s="10" t="inlineStr">
        <is>
          <t>Signups</t>
        </is>
      </c>
      <c r="E9" s="12" t="n">
        <v>8</v>
      </c>
      <c r="F9" s="11" t="inlineStr">
        <is>
          <t>draft</t>
        </is>
      </c>
      <c r="G9" s="11" t="n"/>
      <c r="H9" s="11" t="n"/>
      <c r="I9" s="21">
        <f>IFERROR(H9/G9,"")</f>
        <v/>
      </c>
      <c r="J9" s="14">
        <f>IFERROR(E9/H9,"")</f>
        <v/>
      </c>
      <c r="K9" s="11" t="n"/>
      <c r="L9" s="14">
        <f>IFERROR(E9/K9,"")</f>
        <v/>
      </c>
      <c r="M9" s="22" t="n"/>
      <c r="N9" s="11">
        <f>IF(F9="live",IF(K9="","await data",IF(L9&gt;6.5,"cut keywords then pause","+20%")),"draft")</f>
        <v/>
      </c>
      <c r="O9" s="11" t="inlineStr"/>
    </row>
    <row r="10">
      <c r="A10" s="15" t="inlineStr">
        <is>
          <t>Google</t>
        </is>
      </c>
      <c r="B10" s="15" t="inlineStr">
        <is>
          <t>sea_search_99-seasonal</t>
        </is>
      </c>
      <c r="C10" s="15" t="inlineStr">
        <is>
          <t>All SEA</t>
        </is>
      </c>
      <c r="D10" s="15" t="inlineStr">
        <is>
          <t>Signups</t>
        </is>
      </c>
      <c r="E10" s="12" t="n">
        <v>6</v>
      </c>
      <c r="F10" s="11" t="inlineStr">
        <is>
          <t>draft</t>
        </is>
      </c>
      <c r="G10" s="11" t="n"/>
      <c r="H10" s="11" t="n"/>
      <c r="I10" s="23">
        <f>IFERROR(H10/G10,"")</f>
        <v/>
      </c>
      <c r="J10" s="17">
        <f>IFERROR(E10/H10,"")</f>
        <v/>
      </c>
      <c r="K10" s="11" t="n"/>
      <c r="L10" s="17">
        <f>IFERROR(E10/K10,"")</f>
        <v/>
      </c>
      <c r="M10" s="22" t="n"/>
      <c r="N10" s="11">
        <f>IF(F10="live",IF(K10="","await data",IF(L10&gt;6.5,"cut keywords then pause","+20%")),"draft")</f>
        <v/>
      </c>
      <c r="O10" s="11" t="inlineStr"/>
    </row>
    <row r="11">
      <c r="A11" s="10" t="inlineStr">
        <is>
          <t>Google</t>
        </is>
      </c>
      <c r="B11" s="10" t="inlineStr">
        <is>
          <t>sea_search_alternative-intent</t>
        </is>
      </c>
      <c r="C11" s="10" t="inlineStr">
        <is>
          <t>All SEA</t>
        </is>
      </c>
      <c r="D11" s="10" t="inlineStr">
        <is>
          <t>Signups</t>
        </is>
      </c>
      <c r="E11" s="12" t="n">
        <v>4</v>
      </c>
      <c r="F11" s="11" t="inlineStr">
        <is>
          <t>draft</t>
        </is>
      </c>
      <c r="G11" s="11" t="n"/>
      <c r="H11" s="11" t="n"/>
      <c r="I11" s="21">
        <f>IFERROR(H11/G11,"")</f>
        <v/>
      </c>
      <c r="J11" s="14">
        <f>IFERROR(E11/H11,"")</f>
        <v/>
      </c>
      <c r="K11" s="11" t="n"/>
      <c r="L11" s="14">
        <f>IFERROR(E11/K11,"")</f>
        <v/>
      </c>
      <c r="M11" s="22" t="n"/>
      <c r="N11" s="11">
        <f>IF(F11="live",IF(K11="","await data","hold"),"draft")</f>
        <v/>
      </c>
      <c r="O11" s="11" t="inlineStr"/>
    </row>
    <row r="12">
      <c r="A12" s="15" t="inlineStr">
        <is>
          <t>TikTok</t>
        </is>
      </c>
      <c r="B12" s="15" t="inlineStr">
        <is>
          <t>tiktok_sea_spark_hotpicks_20260908</t>
        </is>
      </c>
      <c r="C12" s="15" t="inlineStr">
        <is>
          <t>ID/VN/PH/TH</t>
        </is>
      </c>
      <c r="D12" s="15" t="inlineStr">
        <is>
          <t>Video views → retarget</t>
        </is>
      </c>
      <c r="E12" s="12" t="n">
        <v>10</v>
      </c>
      <c r="F12" s="11" t="inlineStr">
        <is>
          <t>draft</t>
        </is>
      </c>
      <c r="G12" s="11" t="n"/>
      <c r="H12" s="11" t="n"/>
      <c r="I12" s="23">
        <f>IFERROR(H12/G12,"")</f>
        <v/>
      </c>
      <c r="J12" s="17">
        <f>IFERROR(E12/H12,"")</f>
        <v/>
      </c>
      <c r="K12" s="11" t="n"/>
      <c r="L12" s="17">
        <f>IFERROR(E12/K12,"")</f>
        <v/>
      </c>
      <c r="M12" s="22" t="n"/>
      <c r="N12" s="11">
        <f>IF(F12="live",IF(K12="","await data",IF(L12&gt;3.5,"kill creative","graduate to prospecting")),"draft")</f>
        <v/>
      </c>
      <c r="O12" s="11" t="inlineStr"/>
    </row>
    <row r="13">
      <c r="A13" s="10" t="inlineStr">
        <is>
          <t>Test</t>
        </is>
      </c>
      <c r="B13" s="10" t="inlineStr">
        <is>
          <t>reserve_experiments_rotating</t>
        </is>
      </c>
      <c r="C13" s="10" t="inlineStr">
        <is>
          <t>rotating</t>
        </is>
      </c>
      <c r="D13" s="10" t="inlineStr">
        <is>
          <t>learning</t>
        </is>
      </c>
      <c r="E13" s="12" t="n">
        <v>6</v>
      </c>
      <c r="F13" s="11" t="inlineStr">
        <is>
          <t>draft</t>
        </is>
      </c>
      <c r="G13" s="11" t="n"/>
      <c r="H13" s="11" t="n"/>
      <c r="I13" s="21">
        <f>IFERROR(H13/G13,"")</f>
        <v/>
      </c>
      <c r="J13" s="14">
        <f>IFERROR(E13/H13,"")</f>
        <v/>
      </c>
      <c r="K13" s="11" t="n"/>
      <c r="L13" s="14">
        <f>IFERROR(E13/K13,"")</f>
        <v/>
      </c>
      <c r="M13" s="22" t="n"/>
      <c r="N13" s="11">
        <f>IF(F13="live",IF(K13="","await data","auto-expire day 5"),"draft")</f>
        <v/>
      </c>
      <c r="O13" s="11" t="inlineStr"/>
    </row>
  </sheetData>
  <dataValidations count="1">
    <dataValidation sqref="F5:F33" showDropDown="0" showInputMessage="0" showErrorMessage="0" allowBlank="1" type="list">
      <formula1>"draft,live,paused,killed,expired"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40" customWidth="1" min="4" max="4"/>
    <col width="8" customWidth="1" min="5" max="5"/>
    <col width="10" customWidth="1" min="6" max="6"/>
    <col width="9" customWidth="1" min="7" max="7"/>
    <col width="9" customWidth="1" min="8" max="8"/>
    <col width="8" customWidth="1" min="9" max="9"/>
    <col width="9" customWidth="1" min="10" max="10"/>
    <col width="12" customWidth="1" min="11" max="11"/>
    <col width="24" customWidth="1" min="12" max="12"/>
    <col width="24" customWidth="1" min="13" max="13"/>
  </cols>
  <sheetData>
    <row r="1">
      <c r="A1" s="7" t="inlineStr">
        <is>
          <t>Lifecycle Tracker</t>
        </is>
      </c>
    </row>
    <row r="2">
      <c r="A2" s="8" t="inlineStr">
        <is>
          <t>Open/click/reply rates are industry-dependent — set your own baseline in week 1, then compare to yourself, not to benchmarks.</t>
        </is>
      </c>
    </row>
    <row r="4" ht="30" customHeight="1">
      <c r="A4" s="9" t="inlineStr">
        <is>
          <t>Date</t>
        </is>
      </c>
      <c r="B4" s="9" t="inlineStr">
        <is>
          <t>Flow</t>
        </is>
      </c>
      <c r="C4" s="9" t="inlineStr">
        <is>
          <t>Segment</t>
        </is>
      </c>
      <c r="D4" s="9" t="inlineStr">
        <is>
          <t>Message / subject</t>
        </is>
      </c>
      <c r="E4" s="9" t="inlineStr">
        <is>
          <t>Sent</t>
        </is>
      </c>
      <c r="F4" s="9" t="inlineStr">
        <is>
          <t>Delivered</t>
        </is>
      </c>
      <c r="G4" s="9" t="inlineStr">
        <is>
          <t>Open rate</t>
        </is>
      </c>
      <c r="H4" s="9" t="inlineStr">
        <is>
          <t>Click rate</t>
        </is>
      </c>
      <c r="I4" s="9" t="inlineStr">
        <is>
          <t>Replies</t>
        </is>
      </c>
      <c r="J4" s="9" t="inlineStr">
        <is>
          <t>Signups</t>
        </is>
      </c>
      <c r="K4" s="9" t="inlineStr">
        <is>
          <t>Unsub / blocked</t>
        </is>
      </c>
      <c r="L4" s="9" t="inlineStr">
        <is>
          <t>Deliverability note</t>
        </is>
      </c>
      <c r="M4" s="9" t="inlineStr">
        <is>
          <t>Fix applied</t>
        </is>
      </c>
    </row>
    <row r="5">
      <c r="A5" s="10" t="inlineStr">
        <is>
          <t>2026-09-04</t>
        </is>
      </c>
      <c r="B5" s="10" t="inlineStr">
        <is>
          <t>Email</t>
        </is>
      </c>
      <c r="C5" s="10" t="inlineStr">
        <is>
          <t>Asset-pack leads</t>
        </is>
      </c>
      <c r="D5" s="10" t="inlineStr">
        <is>
          <t>Here's your 9.9 Sourcing Asset Pack</t>
        </is>
      </c>
      <c r="E5" s="11" t="n"/>
      <c r="F5" s="11" t="n"/>
      <c r="G5" s="13">
        <f>IFERROR(F5/E5,"")</f>
        <v/>
      </c>
      <c r="H5" s="22" t="n"/>
      <c r="I5" s="11" t="n"/>
      <c r="J5" s="11" t="n"/>
      <c r="K5" s="11" t="n"/>
      <c r="L5" s="11" t="inlineStr"/>
      <c r="M5" s="11" t="inlineStr"/>
    </row>
    <row r="6">
      <c r="A6" s="15" t="inlineStr">
        <is>
          <t>2026-09-05</t>
        </is>
      </c>
      <c r="B6" s="15" t="inlineStr">
        <is>
          <t>Email</t>
        </is>
      </c>
      <c r="C6" s="15" t="inlineStr">
        <is>
          <t>Asset-pack leads</t>
        </is>
      </c>
      <c r="D6" s="15" t="inlineStr">
        <is>
          <t>The 3 mistakes before 9.9</t>
        </is>
      </c>
      <c r="E6" s="11" t="n"/>
      <c r="F6" s="11" t="n"/>
      <c r="G6" s="16">
        <f>IFERROR(F6/E6,"")</f>
        <v/>
      </c>
      <c r="H6" s="22" t="n"/>
      <c r="I6" s="11" t="n"/>
      <c r="J6" s="11" t="n"/>
      <c r="K6" s="11" t="n"/>
      <c r="L6" s="11" t="inlineStr"/>
      <c r="M6" s="11" t="inlineStr"/>
    </row>
    <row r="7">
      <c r="A7" s="10" t="inlineStr">
        <is>
          <t>2026-09-06</t>
        </is>
      </c>
      <c r="B7" s="10" t="inlineStr">
        <is>
          <t>WhatsApp</t>
        </is>
      </c>
      <c r="C7" s="10" t="inlineStr">
        <is>
          <t>Opted-in ID/MY sellers</t>
        </is>
      </c>
      <c r="D7" s="10" t="inlineStr">
        <is>
          <t>Day-2 nudge (max 4 touches / 10 days)</t>
        </is>
      </c>
      <c r="E7" s="11" t="n"/>
      <c r="F7" s="11" t="n"/>
      <c r="G7" s="13" t="inlineStr"/>
      <c r="H7" s="22" t="inlineStr"/>
      <c r="I7" s="11" t="n"/>
      <c r="J7" s="11" t="n"/>
      <c r="K7" s="11" t="n"/>
      <c r="L7" s="11" t="inlineStr">
        <is>
          <t>throttle 20/hr per number</t>
        </is>
      </c>
      <c r="M7" s="11" t="inlineStr"/>
    </row>
    <row r="8">
      <c r="A8" s="15" t="inlineStr">
        <is>
          <t>2026-09-07</t>
        </is>
      </c>
      <c r="B8" s="15" t="inlineStr">
        <is>
          <t>Email</t>
        </is>
      </c>
      <c r="C8" s="15" t="inlineStr">
        <is>
          <t>All leads</t>
        </is>
      </c>
      <c r="D8" s="15" t="inlineStr">
        <is>
          <t>9.9 eve — free window closes</t>
        </is>
      </c>
      <c r="E8" s="11" t="n"/>
      <c r="F8" s="11" t="n"/>
      <c r="G8" s="16">
        <f>IFERROR(F8/E8,"")</f>
        <v/>
      </c>
      <c r="H8" s="22" t="n"/>
      <c r="I8" s="11" t="n"/>
      <c r="J8" s="11" t="n"/>
      <c r="K8" s="11" t="n"/>
      <c r="L8" s="11" t="inlineStr"/>
      <c r="M8" s="11" t="inlineStr"/>
    </row>
    <row r="9">
      <c r="A9" s="10" t="inlineStr">
        <is>
          <t>2026-09-09</t>
        </is>
      </c>
      <c r="B9" s="10" t="inlineStr">
        <is>
          <t>Email + WhatsApp</t>
        </is>
      </c>
      <c r="C9" s="10" t="inlineStr">
        <is>
          <t>Active + lapsed</t>
        </is>
      </c>
      <c r="D9" s="10" t="inlineStr">
        <is>
          <t>Day-of: what to stock today</t>
        </is>
      </c>
      <c r="E9" s="11" t="n"/>
      <c r="F9" s="11" t="n"/>
      <c r="G9" s="13">
        <f>IFERROR(F9/E9,"")</f>
        <v/>
      </c>
      <c r="H9" s="22" t="n"/>
      <c r="I9" s="11" t="n"/>
      <c r="J9" s="11" t="n"/>
      <c r="K9" s="11" t="n"/>
      <c r="L9" s="11" t="inlineStr"/>
      <c r="M9" s="11" t="inlineStr"/>
    </row>
    <row r="10">
      <c r="A10" s="15" t="inlineStr">
        <is>
          <t>2026-09-10</t>
        </is>
      </c>
      <c r="B10" s="15" t="inlineStr">
        <is>
          <t>Email</t>
        </is>
      </c>
      <c r="C10" s="15" t="inlineStr">
        <is>
          <t>9.9 buyers</t>
        </is>
      </c>
      <c r="D10" s="15" t="inlineStr">
        <is>
          <t>Results + 11.11 pre-heat invite</t>
        </is>
      </c>
      <c r="E10" s="11" t="n"/>
      <c r="F10" s="11" t="n"/>
      <c r="G10" s="16">
        <f>IFERROR(F10/E10,"")</f>
        <v/>
      </c>
      <c r="H10" s="22" t="n"/>
      <c r="I10" s="11" t="n"/>
      <c r="J10" s="11" t="n"/>
      <c r="K10" s="11" t="n"/>
      <c r="L10" s="11" t="inlineStr"/>
      <c r="M10" s="11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4" customWidth="1" min="4" max="4"/>
    <col width="12" customWidth="1" min="5" max="5"/>
    <col width="12" customWidth="1" min="6" max="6"/>
    <col width="11" customWidth="1" min="7" max="7"/>
    <col width="9" customWidth="1" min="8" max="8"/>
    <col width="11" customWidth="1" min="9" max="9"/>
    <col width="15" customWidth="1" min="10" max="10"/>
    <col width="12" customWidth="1" min="11" max="11"/>
    <col width="28" customWidth="1" min="12" max="12"/>
  </cols>
  <sheetData>
    <row r="1">
      <c r="A1" s="7" t="inlineStr">
        <is>
          <t>Referral &amp; KOC Tracker</t>
        </is>
      </c>
    </row>
    <row r="2">
      <c r="A2" s="8" t="inlineStr">
        <is>
          <t>Placeholder rows in square brackets must be replaced with real names before outreach — do not send a partner pitch to an unnamed account.</t>
        </is>
      </c>
    </row>
    <row r="4" ht="30" customHeight="1">
      <c r="A4" s="9" t="inlineStr">
        <is>
          <t>Date</t>
        </is>
      </c>
      <c r="B4" s="9" t="inlineStr">
        <is>
          <t>Type</t>
        </is>
      </c>
      <c r="C4" s="9" t="inlineStr">
        <is>
          <t>Partner / referrer</t>
        </is>
      </c>
      <c r="D4" s="9" t="inlineStr">
        <is>
          <t>Channel they post on</t>
        </is>
      </c>
      <c r="E4" s="9" t="inlineStr">
        <is>
          <t>Audience size</t>
        </is>
      </c>
      <c r="F4" s="9" t="inlineStr">
        <is>
          <t>Code / link</t>
        </is>
      </c>
      <c r="G4" s="9" t="inlineStr">
        <is>
          <t>Invites sent</t>
        </is>
      </c>
      <c r="H4" s="9" t="inlineStr">
        <is>
          <t>Signups</t>
        </is>
      </c>
      <c r="I4" s="9" t="inlineStr">
        <is>
          <t>First searches</t>
        </is>
      </c>
      <c r="J4" s="9" t="inlineStr">
        <is>
          <t>Credits paid (USD)</t>
        </is>
      </c>
      <c r="K4" s="9" t="inlineStr">
        <is>
          <t>Status</t>
        </is>
      </c>
      <c r="L4" s="9" t="inlineStr">
        <is>
          <t>Next step</t>
        </is>
      </c>
    </row>
    <row r="5">
      <c r="A5" s="11" t="n"/>
      <c r="B5" s="10" t="inlineStr">
        <is>
          <t>KOC</t>
        </is>
      </c>
      <c r="C5" s="11" t="inlineStr">
        <is>
          <t>[seller-training account]</t>
        </is>
      </c>
      <c r="D5" s="11" t="inlineStr">
        <is>
          <t>TikTok</t>
        </is>
      </c>
      <c r="E5" s="11" t="n"/>
      <c r="F5" s="11" t="inlineStr">
        <is>
          <t>KOC001</t>
        </is>
      </c>
      <c r="G5" s="11" t="n"/>
      <c r="H5" s="11" t="n"/>
      <c r="I5" s="11" t="n"/>
      <c r="J5" s="11" t="n"/>
      <c r="K5" s="11" t="inlineStr">
        <is>
          <t>contacted</t>
        </is>
      </c>
      <c r="L5" s="11" t="inlineStr">
        <is>
          <t>Send brief + free credits</t>
        </is>
      </c>
    </row>
    <row r="6">
      <c r="A6" s="11" t="n"/>
      <c r="B6" s="15" t="inlineStr">
        <is>
          <t>KOC</t>
        </is>
      </c>
      <c r="C6" s="11" t="inlineStr">
        <is>
          <t>[ERP / seller-tool account]</t>
        </is>
      </c>
      <c r="D6" s="11" t="inlineStr">
        <is>
          <t>Telegram</t>
        </is>
      </c>
      <c r="E6" s="11" t="n"/>
      <c r="F6" s="11" t="inlineStr">
        <is>
          <t>KOC002</t>
        </is>
      </c>
      <c r="G6" s="11" t="n"/>
      <c r="H6" s="11" t="n"/>
      <c r="I6" s="11" t="n"/>
      <c r="J6" s="11" t="n"/>
      <c r="K6" s="11" t="inlineStr">
        <is>
          <t>contacted</t>
        </is>
      </c>
      <c r="L6" s="11" t="inlineStr">
        <is>
          <t>Bundle offer</t>
        </is>
      </c>
    </row>
    <row r="7">
      <c r="A7" s="11" t="n"/>
      <c r="B7" s="10" t="inlineStr">
        <is>
          <t>Affiliate</t>
        </is>
      </c>
      <c r="C7" s="11" t="inlineStr">
        <is>
          <t>[sourcing agent / forwarder]</t>
        </is>
      </c>
      <c r="D7" s="11" t="inlineStr">
        <is>
          <t>WhatsApp</t>
        </is>
      </c>
      <c r="E7" s="11" t="n"/>
      <c r="F7" s="11" t="inlineStr">
        <is>
          <t>AGT001</t>
        </is>
      </c>
      <c r="G7" s="11" t="n"/>
      <c r="H7" s="11" t="n"/>
      <c r="I7" s="11" t="n"/>
      <c r="J7" s="11" t="n"/>
      <c r="K7" s="11" t="inlineStr">
        <is>
          <t>qualified</t>
        </is>
      </c>
      <c r="L7" s="11" t="inlineStr">
        <is>
          <t>Rate card + tracking code</t>
        </is>
      </c>
    </row>
    <row r="8">
      <c r="A8" s="11" t="n"/>
      <c r="B8" s="15" t="inlineStr">
        <is>
          <t>Referral</t>
        </is>
      </c>
      <c r="C8" s="11" t="inlineStr">
        <is>
          <t>[early user]</t>
        </is>
      </c>
      <c r="D8" s="11" t="inlineStr">
        <is>
          <t>own group</t>
        </is>
      </c>
      <c r="E8" s="11" t="n"/>
      <c r="F8" s="11" t="inlineStr">
        <is>
          <t>REF001</t>
        </is>
      </c>
      <c r="G8" s="11" t="n"/>
      <c r="H8" s="11" t="n"/>
      <c r="I8" s="11" t="n"/>
      <c r="J8" s="11" t="n"/>
      <c r="K8" s="11" t="inlineStr">
        <is>
          <t>active</t>
        </is>
      </c>
      <c r="L8" s="11" t="inlineStr">
        <is>
          <t>Check 72h activation</t>
        </is>
      </c>
    </row>
  </sheetData>
  <dataValidations count="1">
    <dataValidation sqref="K5:K38" showDropDown="0" showInputMessage="0" showErrorMessage="0" allowBlank="1" type="list">
      <formula1>"idea,contacted,qualified,active,live,paid,dropped"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8" customWidth="1" min="4" max="4"/>
    <col width="26" customWidth="1" min="5" max="5"/>
    <col width="11" customWidth="1" min="6" max="6"/>
    <col width="9" customWidth="1" min="7" max="7"/>
    <col width="16" customWidth="1" min="8" max="8"/>
    <col width="11" customWidth="1" min="9" max="9"/>
    <col width="13" customWidth="1" min="10" max="10"/>
    <col width="34" customWidth="1" min="11" max="11"/>
  </cols>
  <sheetData>
    <row r="1">
      <c r="A1" s="7" t="inlineStr">
        <is>
          <t>Offline BD Log</t>
        </is>
      </c>
    </row>
    <row r="2">
      <c r="A2" s="8" t="inlineStr">
        <is>
          <t>Offline sellers are in the target definition but had zero motion. Target from Sep 8: 20 logged visits/week; measure by QR scans, not goodwill.</t>
        </is>
      </c>
    </row>
    <row r="4" ht="30" customHeight="1">
      <c r="A4" s="9" t="inlineStr">
        <is>
          <t>Date</t>
        </is>
      </c>
      <c r="B4" s="9" t="inlineStr">
        <is>
          <t>City / market district</t>
        </is>
      </c>
      <c r="C4" s="9" t="inlineStr">
        <is>
          <t>Seller type</t>
        </is>
      </c>
      <c r="D4" s="9" t="inlineStr">
        <is>
          <t>Contact name</t>
        </is>
      </c>
      <c r="E4" s="9" t="inlineStr">
        <is>
          <t>Channel (walk-in/Whats App/referral)</t>
        </is>
      </c>
      <c r="F4" s="9" t="inlineStr">
        <is>
          <t>Demo given?</t>
        </is>
      </c>
      <c r="G4" s="9" t="inlineStr">
        <is>
          <t>Signups</t>
        </is>
      </c>
      <c r="H4" s="9" t="inlineStr">
        <is>
          <t>QR scans on one-pager</t>
        </is>
      </c>
      <c r="I4" s="9" t="inlineStr">
        <is>
          <t>Partner lead?</t>
        </is>
      </c>
      <c r="J4" s="9" t="inlineStr">
        <is>
          <t>Follow-up due</t>
        </is>
      </c>
      <c r="K4" s="9" t="inlineStr">
        <is>
          <t>Notes</t>
        </is>
      </c>
    </row>
    <row r="5">
      <c r="A5" s="11" t="n"/>
      <c r="B5" s="11" t="inlineStr">
        <is>
          <t>[verify district before visiting]</t>
        </is>
      </c>
      <c r="C5" s="11" t="inlineStr">
        <is>
          <t>phone accessories stall</t>
        </is>
      </c>
      <c r="D5" s="11" t="n"/>
      <c r="E5" s="11" t="inlineStr">
        <is>
          <t>walk-in</t>
        </is>
      </c>
      <c r="F5" s="11" t="inlineStr">
        <is>
          <t>yes</t>
        </is>
      </c>
      <c r="G5" s="11" t="n"/>
      <c r="H5" s="11" t="n"/>
      <c r="I5" s="11" t="inlineStr">
        <is>
          <t>no</t>
        </is>
      </c>
      <c r="J5" s="11" t="n"/>
      <c r="K5" s="11" t="inlineStr">
        <is>
          <t>30-second pitch + assisted signup</t>
        </is>
      </c>
    </row>
    <row r="6">
      <c r="A6" s="11" t="n"/>
      <c r="B6" s="11" t="inlineStr">
        <is>
          <t>[verify]</t>
        </is>
      </c>
      <c r="C6" s="11" t="inlineStr">
        <is>
          <t>wholesale distributor</t>
        </is>
      </c>
      <c r="D6" s="11" t="n"/>
      <c r="E6" s="11" t="inlineStr">
        <is>
          <t>referral</t>
        </is>
      </c>
      <c r="F6" s="11" t="inlineStr">
        <is>
          <t>no</t>
        </is>
      </c>
      <c r="G6" s="11" t="n"/>
      <c r="H6" s="11" t="n"/>
      <c r="I6" s="11" t="inlineStr">
        <is>
          <t>yes</t>
        </is>
      </c>
      <c r="J6" s="11" t="n"/>
      <c r="K6" s="11" t="inlineStr">
        <is>
          <t>book meeting, bring margin sheet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9" customWidth="1" min="3" max="3"/>
    <col width="18" customWidth="1" min="4" max="4"/>
    <col width="36" customWidth="1" min="5" max="5"/>
    <col width="11" customWidth="1" min="6" max="6"/>
    <col width="12" customWidth="1" min="7" max="7"/>
    <col width="26" customWidth="1" min="8" max="8"/>
    <col width="11" customWidth="1" min="9" max="9"/>
    <col width="10" customWidth="1" min="10" max="10"/>
    <col width="24" customWidth="1" min="11" max="11"/>
  </cols>
  <sheetData>
    <row r="1">
      <c r="A1" s="7" t="inlineStr">
        <is>
          <t>Case Study Pipeline</t>
        </is>
      </c>
    </row>
    <row r="2">
      <c r="A2" s="8" t="inlineStr">
        <is>
          <t>Social proof caps conversion on every other channel. 5 stories before Sep 8. No fabricated numbers, no invented testimonials — the result cell must be seller-confirmed in writing.</t>
        </is>
      </c>
    </row>
    <row r="4" ht="30" customHeight="1">
      <c r="A4" s="9" t="inlineStr">
        <is>
          <t>Seller / shop</t>
        </is>
      </c>
      <c r="B4" s="9" t="inlineStr">
        <is>
          <t>Platform</t>
        </is>
      </c>
      <c r="C4" s="9" t="inlineStr">
        <is>
          <t>Country</t>
        </is>
      </c>
      <c r="D4" s="9" t="inlineStr">
        <is>
          <t>Category</t>
        </is>
      </c>
      <c r="E4" s="9" t="inlineStr">
        <is>
          <t>Headline result [must be verified]</t>
        </is>
      </c>
      <c r="F4" s="9" t="inlineStr">
        <is>
          <t>Interview done</t>
        </is>
      </c>
      <c r="G4" s="9" t="inlineStr">
        <is>
          <t>Written permission</t>
        </is>
      </c>
      <c r="H4" s="9" t="inlineStr">
        <is>
          <t>Assets collected</t>
        </is>
      </c>
      <c r="I4" s="9" t="inlineStr">
        <is>
          <t>Story drafted</t>
        </is>
      </c>
      <c r="J4" s="9" t="inlineStr">
        <is>
          <t>Published</t>
        </is>
      </c>
      <c r="K4" s="9" t="inlineStr">
        <is>
          <t>Reuse spots</t>
        </is>
      </c>
    </row>
    <row r="5">
      <c r="A5" s="11" t="n"/>
      <c r="B5" s="11" t="n"/>
      <c r="C5" s="11" t="n"/>
      <c r="D5" s="11" t="n"/>
      <c r="E5" s="11" t="n"/>
      <c r="F5" s="11" t="inlineStr">
        <is>
          <t>no</t>
        </is>
      </c>
      <c r="G5" s="11" t="inlineStr">
        <is>
          <t>no</t>
        </is>
      </c>
      <c r="H5" s="11" t="inlineStr"/>
      <c r="I5" s="11" t="inlineStr">
        <is>
          <t>no</t>
        </is>
      </c>
      <c r="J5" s="11" t="inlineStr">
        <is>
          <t>no</t>
        </is>
      </c>
      <c r="K5" s="11" t="inlineStr">
        <is>
          <t>Hero + ad + group post</t>
        </is>
      </c>
    </row>
  </sheetData>
  <dataValidations count="1">
    <dataValidation sqref="F5:K3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8" customWidth="1" min="4" max="4"/>
    <col width="12" customWidth="1" min="5" max="5"/>
    <col width="12" customWidth="1" min="6" max="6"/>
    <col width="15" customWidth="1" min="7" max="7"/>
  </cols>
  <sheetData>
    <row r="1">
      <c r="A1" s="7" t="inlineStr">
        <is>
          <t>UTM Campaign Registry</t>
        </is>
      </c>
    </row>
    <row r="2">
      <c r="A2" s="8" t="inlineStr">
        <is>
          <t>Only these names may appear in links. Anything not on this list gets pasted into the wrong GA4 row and costs you the retro.</t>
        </is>
      </c>
    </row>
    <row r="4" ht="30" customHeight="1">
      <c r="A4" s="9" t="inlineStr">
        <is>
          <t>Allowed campaign name</t>
        </is>
      </c>
      <c r="B4" s="9" t="inlineStr">
        <is>
          <t>Source</t>
        </is>
      </c>
      <c r="C4" s="9" t="inlineStr">
        <is>
          <t>Medium</t>
        </is>
      </c>
      <c r="D4" s="9" t="inlineStr">
        <is>
          <t>Content/creative</t>
        </is>
      </c>
      <c r="E4" s="9" t="inlineStr">
        <is>
          <t>Term</t>
        </is>
      </c>
      <c r="F4" s="9" t="inlineStr">
        <is>
          <t>Channel owner</t>
        </is>
      </c>
      <c r="G4" s="9" t="inlineStr">
        <is>
          <t>Registered in GA4?</t>
        </is>
      </c>
    </row>
    <row r="5">
      <c r="A5" s="10" t="inlineStr">
        <is>
          <t>w2_content_hotpicks</t>
        </is>
      </c>
      <c r="B5" s="10" t="inlineStr">
        <is>
          <t>organic</t>
        </is>
      </c>
      <c r="C5" s="10" t="inlineStr">
        <is>
          <t>social</t>
        </is>
      </c>
      <c r="D5" s="10" t="inlineStr">
        <is>
          <t>collage-v1</t>
        </is>
      </c>
      <c r="E5" s="10" t="inlineStr">
        <is>
          <t>hotpicks</t>
        </is>
      </c>
      <c r="F5" s="10" t="inlineStr">
        <is>
          <t>Content</t>
        </is>
      </c>
      <c r="G5" s="11" t="inlineStr">
        <is>
          <t>no</t>
        </is>
      </c>
    </row>
    <row r="6">
      <c r="A6" s="15" t="inlineStr">
        <is>
          <t>w2_groups_coldstart</t>
        </is>
      </c>
      <c r="B6" s="15" t="inlineStr">
        <is>
          <t>facebook</t>
        </is>
      </c>
      <c r="C6" s="15" t="inlineStr">
        <is>
          <t>community</t>
        </is>
      </c>
      <c r="D6" s="15" t="inlineStr">
        <is>
          <t>group-post-v1</t>
        </is>
      </c>
      <c r="E6" s="15" t="inlineStr">
        <is>
          <t>99</t>
        </is>
      </c>
      <c r="F6" s="15" t="inlineStr">
        <is>
          <t>Community</t>
        </is>
      </c>
      <c r="G6" s="11" t="inlineStr">
        <is>
          <t>no</t>
        </is>
      </c>
    </row>
    <row r="7">
      <c r="A7" s="10" t="inlineStr">
        <is>
          <t>w2_assetpack</t>
        </is>
      </c>
      <c r="B7" s="10" t="inlineStr">
        <is>
          <t>site</t>
        </is>
      </c>
      <c r="C7" s="10" t="inlineStr">
        <is>
          <t>leadgen</t>
        </is>
      </c>
      <c r="D7" s="10" t="inlineStr">
        <is>
          <t>pack-cover-v1</t>
        </is>
      </c>
      <c r="E7" s="10" t="inlineStr">
        <is>
          <t>assetpack</t>
        </is>
      </c>
      <c r="F7" s="10" t="inlineStr">
        <is>
          <t>Growth</t>
        </is>
      </c>
      <c r="G7" s="11" t="inlineStr">
        <is>
          <t>no</t>
        </is>
      </c>
    </row>
    <row r="8">
      <c r="A8" s="15" t="inlineStr">
        <is>
          <t>w3_pre_99_meta</t>
        </is>
      </c>
      <c r="B8" s="15" t="inlineStr">
        <is>
          <t>meta</t>
        </is>
      </c>
      <c r="C8" s="15" t="inlineStr">
        <is>
          <t>paid_social</t>
        </is>
      </c>
      <c r="D8" s="15" t="inlineStr">
        <is>
          <t>sellers-15s</t>
        </is>
      </c>
      <c r="E8" s="15" t="inlineStr">
        <is>
          <t>99</t>
        </is>
      </c>
      <c r="F8" s="15" t="inlineStr">
        <is>
          <t>Growth</t>
        </is>
      </c>
      <c r="G8" s="11" t="inlineStr">
        <is>
          <t>no</t>
        </is>
      </c>
    </row>
    <row r="9">
      <c r="A9" s="10" t="inlineStr">
        <is>
          <t>w3_pre_99_google</t>
        </is>
      </c>
      <c r="B9" s="10" t="inlineStr">
        <is>
          <t>google</t>
        </is>
      </c>
      <c r="C9" s="10" t="inlineStr">
        <is>
          <t>cpc</t>
        </is>
      </c>
      <c r="D9" s="10" t="inlineStr">
        <is>
          <t>rsa-a</t>
        </is>
      </c>
      <c r="E9" s="10" t="inlineStr">
        <is>
          <t>supplier</t>
        </is>
      </c>
      <c r="F9" s="10" t="inlineStr">
        <is>
          <t>Growth</t>
        </is>
      </c>
      <c r="G9" s="11" t="inlineStr">
        <is>
          <t>no</t>
        </is>
      </c>
    </row>
    <row r="10">
      <c r="A10" s="15" t="inlineStr">
        <is>
          <t>w3_pre_99_tiktok</t>
        </is>
      </c>
      <c r="B10" s="15" t="inlineStr">
        <is>
          <t>tiktok</t>
        </is>
      </c>
      <c r="C10" s="15" t="inlineStr">
        <is>
          <t>paid_social</t>
        </is>
      </c>
      <c r="D10" s="15" t="inlineStr">
        <is>
          <t>spark-hotpicks</t>
        </is>
      </c>
      <c r="E10" s="15" t="inlineStr">
        <is>
          <t>99</t>
        </is>
      </c>
      <c r="F10" s="15" t="inlineStr">
        <is>
          <t>Content</t>
        </is>
      </c>
      <c r="G10" s="11" t="inlineStr">
        <is>
          <t>no</t>
        </is>
      </c>
    </row>
    <row r="11">
      <c r="A11" s="10" t="inlineStr">
        <is>
          <t>w3_sea_99_meta-id</t>
        </is>
      </c>
      <c r="B11" s="10" t="inlineStr">
        <is>
          <t>meta</t>
        </is>
      </c>
      <c r="C11" s="10" t="inlineStr">
        <is>
          <t>paid_social</t>
        </is>
      </c>
      <c r="D11" s="10" t="inlineStr">
        <is>
          <t>id-local-v1</t>
        </is>
      </c>
      <c r="E11" s="10" t="inlineStr">
        <is>
          <t>99</t>
        </is>
      </c>
      <c r="F11" s="10" t="inlineStr">
        <is>
          <t>Growth</t>
        </is>
      </c>
      <c r="G11" s="11" t="inlineStr">
        <is>
          <t>no</t>
        </is>
      </c>
    </row>
    <row r="12">
      <c r="A12" s="15" t="inlineStr">
        <is>
          <t>w3_ama_live</t>
        </is>
      </c>
      <c r="B12" s="15" t="inlineStr">
        <is>
          <t>facebook</t>
        </is>
      </c>
      <c r="C12" s="15" t="inlineStr">
        <is>
          <t>event</t>
        </is>
      </c>
      <c r="D12" s="15" t="inlineStr">
        <is>
          <t>ama-promo</t>
        </is>
      </c>
      <c r="E12" s="15" t="inlineStr">
        <is>
          <t>ama</t>
        </is>
      </c>
      <c r="F12" s="15" t="inlineStr">
        <is>
          <t>Community</t>
        </is>
      </c>
      <c r="G12" s="11" t="inlineStr">
        <is>
          <t>no</t>
        </is>
      </c>
    </row>
    <row r="13">
      <c r="A13" s="10" t="inlineStr">
        <is>
          <t>w3_offline_qr</t>
        </is>
      </c>
      <c r="B13" s="10" t="inlineStr">
        <is>
          <t>offline</t>
        </is>
      </c>
      <c r="C13" s="10" t="inlineStr">
        <is>
          <t>qr</t>
        </is>
      </c>
      <c r="D13" s="10" t="inlineStr">
        <is>
          <t>onepager-v1</t>
        </is>
      </c>
      <c r="E13" s="10" t="inlineStr">
        <is>
          <t>walkin</t>
        </is>
      </c>
      <c r="F13" s="10" t="inlineStr">
        <is>
          <t>BD</t>
        </is>
      </c>
      <c r="G13" s="11" t="inlineStr">
        <is>
          <t>no</t>
        </is>
      </c>
    </row>
    <row r="14">
      <c r="A14" s="15" t="inlineStr">
        <is>
          <t>w3_referral_loop</t>
        </is>
      </c>
      <c r="B14" s="15" t="inlineStr">
        <is>
          <t>in-product</t>
        </is>
      </c>
      <c r="C14" s="15" t="inlineStr">
        <is>
          <t>referral</t>
        </is>
      </c>
      <c r="D14" s="15" t="inlineStr">
        <is>
          <t>wa-share-v1</t>
        </is>
      </c>
      <c r="E14" s="15" t="inlineStr">
        <is>
          <t>credits</t>
        </is>
      </c>
      <c r="F14" s="15" t="inlineStr">
        <is>
          <t>Growth</t>
        </is>
      </c>
      <c r="G14" s="11" t="inlineStr">
        <is>
          <t>no</t>
        </is>
      </c>
    </row>
    <row r="15">
      <c r="A15" s="10" t="inlineStr">
        <is>
          <t>w4_seo_longtail</t>
        </is>
      </c>
      <c r="B15" s="10" t="inlineStr">
        <is>
          <t>google</t>
        </is>
      </c>
      <c r="C15" s="10" t="inlineStr">
        <is>
          <t>organic</t>
        </is>
      </c>
      <c r="D15" s="10" t="inlineStr">
        <is>
          <t>n/a</t>
        </is>
      </c>
      <c r="E15" s="10" t="inlineStr">
        <is>
          <t>category</t>
        </is>
      </c>
      <c r="F15" s="10" t="inlineStr">
        <is>
          <t>Content</t>
        </is>
      </c>
      <c r="G15" s="11" t="inlineStr">
        <is>
          <t>no</t>
        </is>
      </c>
    </row>
    <row r="16">
      <c r="A16" s="15" t="inlineStr">
        <is>
          <t>w4_1111_preheat</t>
        </is>
      </c>
      <c r="B16" s="15" t="inlineStr">
        <is>
          <t>site</t>
        </is>
      </c>
      <c r="C16" s="15" t="inlineStr">
        <is>
          <t>email</t>
        </is>
      </c>
      <c r="D16" s="15" t="inlineStr">
        <is>
          <t>bootcamp-invite</t>
        </is>
      </c>
      <c r="E16" s="15" t="inlineStr">
        <is>
          <t>1111</t>
        </is>
      </c>
      <c r="F16" s="15" t="inlineStr">
        <is>
          <t>Lifecycle</t>
        </is>
      </c>
      <c r="G16" s="11" t="inlineStr">
        <is>
          <t>no</t>
        </is>
      </c>
    </row>
  </sheetData>
  <dataValidations count="1">
    <dataValidation sqref="G5:G3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5" customWidth="1" min="3" max="3"/>
    <col width="12" customWidth="1" min="4" max="4"/>
    <col width="10" customWidth="1" min="5" max="5"/>
    <col width="9" customWidth="1" min="6" max="6"/>
    <col width="12" customWidth="1" min="7" max="7"/>
    <col width="12" customWidth="1" min="8" max="8"/>
    <col width="30" customWidth="1" min="9" max="9"/>
  </cols>
  <sheetData>
    <row r="1">
      <c r="A1" s="7" t="inlineStr">
        <is>
          <t>Budget &amp; Burn</t>
        </is>
      </c>
    </row>
    <row r="2">
      <c r="A2" s="8" t="inlineStr">
        <is>
          <t>Committed figures are the plan (USD 60/day for W3 = 420, plus non-media line items). Actual = what really got spent. Cash discipline: never ramp a channel that has not hit its own CPA target for 3 consecutive days.</t>
        </is>
      </c>
    </row>
    <row r="4" ht="30" customHeight="1">
      <c r="A4" s="9" t="inlineStr">
        <is>
          <t>Week</t>
        </is>
      </c>
      <c r="B4" s="9" t="inlineStr">
        <is>
          <t>Channel</t>
        </is>
      </c>
      <c r="C4" s="9" t="inlineStr">
        <is>
          <t>Committed (USD)</t>
        </is>
      </c>
      <c r="D4" s="9" t="inlineStr">
        <is>
          <t>Actual (USD)</t>
        </is>
      </c>
      <c r="E4" s="9" t="inlineStr">
        <is>
          <t>% of total</t>
        </is>
      </c>
      <c r="F4" s="9" t="inlineStr">
        <is>
          <t>Signups</t>
        </is>
      </c>
      <c r="G4" s="9" t="inlineStr">
        <is>
          <t>Cost/signup</t>
        </is>
      </c>
      <c r="H4" s="9" t="inlineStr">
        <is>
          <t>Variance</t>
        </is>
      </c>
      <c r="I4" s="9" t="inlineStr">
        <is>
          <t>Comment</t>
        </is>
      </c>
    </row>
    <row r="5">
      <c r="A5" s="10" t="inlineStr">
        <is>
          <t>W3 Sep 8–14</t>
        </is>
      </c>
      <c r="B5" s="10" t="inlineStr">
        <is>
          <t>Meta</t>
        </is>
      </c>
      <c r="C5" s="24" t="n">
        <v>182</v>
      </c>
      <c r="D5" s="25" t="n"/>
      <c r="E5" s="13">
        <f>IFERROR(D5/SUM($D$5:$D$22),"")</f>
        <v/>
      </c>
      <c r="F5" s="11" t="n"/>
      <c r="G5" s="24">
        <f>IFERROR(D5/F5,"")</f>
        <v/>
      </c>
      <c r="H5" s="24">
        <f>IFERROR(D5-C5,"")</f>
        <v/>
      </c>
      <c r="I5" s="11" t="inlineStr"/>
    </row>
    <row r="6">
      <c r="A6" s="15" t="inlineStr">
        <is>
          <t>W3 Sep 8–14</t>
        </is>
      </c>
      <c r="B6" s="15" t="inlineStr">
        <is>
          <t>Google</t>
        </is>
      </c>
      <c r="C6" s="26" t="n">
        <v>126</v>
      </c>
      <c r="D6" s="25" t="n"/>
      <c r="E6" s="16">
        <f>IFERROR(D6/SUM($D$5:$D$22),"")</f>
        <v/>
      </c>
      <c r="F6" s="11" t="n"/>
      <c r="G6" s="26">
        <f>IFERROR(D6/F6,"")</f>
        <v/>
      </c>
      <c r="H6" s="26">
        <f>IFERROR(D6-C6,"")</f>
        <v/>
      </c>
      <c r="I6" s="11" t="inlineStr"/>
    </row>
    <row r="7">
      <c r="A7" s="10" t="inlineStr">
        <is>
          <t>W3 Sep 8–14</t>
        </is>
      </c>
      <c r="B7" s="10" t="inlineStr">
        <is>
          <t>TikTok</t>
        </is>
      </c>
      <c r="C7" s="24" t="n">
        <v>70</v>
      </c>
      <c r="D7" s="25" t="n"/>
      <c r="E7" s="13">
        <f>IFERROR(D7/SUM($D$5:$D$22),"")</f>
        <v/>
      </c>
      <c r="F7" s="11" t="n"/>
      <c r="G7" s="24">
        <f>IFERROR(D7/F7,"")</f>
        <v/>
      </c>
      <c r="H7" s="24">
        <f>IFERROR(D7-C7,"")</f>
        <v/>
      </c>
      <c r="I7" s="11" t="inlineStr"/>
    </row>
    <row r="8">
      <c r="A8" s="15" t="inlineStr">
        <is>
          <t>W3 Sep 8–14</t>
        </is>
      </c>
      <c r="B8" s="15" t="inlineStr">
        <is>
          <t>Test reserve</t>
        </is>
      </c>
      <c r="C8" s="26" t="n">
        <v>42</v>
      </c>
      <c r="D8" s="25" t="n"/>
      <c r="E8" s="16">
        <f>IFERROR(D8/SUM($D$5:$D$22),"")</f>
        <v/>
      </c>
      <c r="F8" s="11" t="n"/>
      <c r="G8" s="26">
        <f>IFERROR(D8/F8,"")</f>
        <v/>
      </c>
      <c r="H8" s="26">
        <f>IFERROR(D8-C8,"")</f>
        <v/>
      </c>
      <c r="I8" s="11" t="inlineStr"/>
    </row>
    <row r="9">
      <c r="A9" s="10" t="inlineStr">
        <is>
          <t>W3 Sep 8–14</t>
        </is>
      </c>
      <c r="B9" s="10" t="inlineStr">
        <is>
          <t>Offline/one-pagers (print)</t>
        </is>
      </c>
      <c r="C9" s="24" t="n">
        <v>60</v>
      </c>
      <c r="D9" s="25" t="n"/>
      <c r="E9" s="13">
        <f>IFERROR(D9/SUM($D$5:$D$22),"")</f>
        <v/>
      </c>
      <c r="F9" s="11" t="n"/>
      <c r="G9" s="24">
        <f>IFERROR(D9/F9,"")</f>
        <v/>
      </c>
      <c r="H9" s="24">
        <f>IFERROR(D9-C9,"")</f>
        <v/>
      </c>
      <c r="I9" s="11" t="inlineStr"/>
    </row>
    <row r="10">
      <c r="A10" s="15" t="inlineStr">
        <is>
          <t>W3 Sep 8–14</t>
        </is>
      </c>
      <c r="B10" s="15" t="inlineStr">
        <is>
          <t>Community (contests/credits)</t>
        </is>
      </c>
      <c r="C10" s="26" t="n">
        <v>90</v>
      </c>
      <c r="D10" s="25" t="n"/>
      <c r="E10" s="16">
        <f>IFERROR(D10/SUM($D$5:$D$22),"")</f>
        <v/>
      </c>
      <c r="F10" s="11" t="n"/>
      <c r="G10" s="26">
        <f>IFERROR(D10/F10,"")</f>
        <v/>
      </c>
      <c r="H10" s="26">
        <f>IFERROR(D10-C10,"")</f>
        <v/>
      </c>
      <c r="I10" s="11" t="inlineStr"/>
    </row>
    <row r="11">
      <c r="A11" s="10" t="inlineStr">
        <is>
          <t>W4 Sep 15–21</t>
        </is>
      </c>
      <c r="B11" s="10" t="inlineStr">
        <is>
          <t>Meta</t>
        </is>
      </c>
      <c r="C11" s="24" t="n">
        <v>300</v>
      </c>
      <c r="D11" s="25" t="n"/>
      <c r="E11" s="13">
        <f>IFERROR(D11/SUM($D$5:$D$22),"")</f>
        <v/>
      </c>
      <c r="F11" s="11" t="n"/>
      <c r="G11" s="24">
        <f>IFERROR(D11/F11,"")</f>
        <v/>
      </c>
      <c r="H11" s="24">
        <f>IFERROR(D11-C11,"")</f>
        <v/>
      </c>
      <c r="I11" s="11" t="inlineStr"/>
    </row>
    <row r="12">
      <c r="A12" s="15" t="inlineStr">
        <is>
          <t>W4 Sep 15–21</t>
        </is>
      </c>
      <c r="B12" s="15" t="inlineStr">
        <is>
          <t>Google</t>
        </is>
      </c>
      <c r="C12" s="26" t="n">
        <v>200</v>
      </c>
      <c r="D12" s="25" t="n"/>
      <c r="E12" s="16">
        <f>IFERROR(D12/SUM($D$5:$D$22),"")</f>
        <v/>
      </c>
      <c r="F12" s="11" t="n"/>
      <c r="G12" s="26">
        <f>IFERROR(D12/F12,"")</f>
        <v/>
      </c>
      <c r="H12" s="26">
        <f>IFERROR(D12-C12,"")</f>
        <v/>
      </c>
      <c r="I12" s="11" t="inlineStr"/>
    </row>
    <row r="13">
      <c r="A13" s="10" t="inlineStr">
        <is>
          <t>W4 Sep 15–21</t>
        </is>
      </c>
      <c r="B13" s="10" t="inlineStr">
        <is>
          <t>TikTok</t>
        </is>
      </c>
      <c r="C13" s="24" t="n">
        <v>120</v>
      </c>
      <c r="D13" s="25" t="n"/>
      <c r="E13" s="13">
        <f>IFERROR(D13/SUM($D$5:$D$22),"")</f>
        <v/>
      </c>
      <c r="F13" s="11" t="n"/>
      <c r="G13" s="24">
        <f>IFERROR(D13/F13,"")</f>
        <v/>
      </c>
      <c r="H13" s="24">
        <f>IFERROR(D13-C13,"")</f>
        <v/>
      </c>
      <c r="I13" s="11" t="inlineStr"/>
    </row>
    <row r="14">
      <c r="A14" s="15" t="inlineStr">
        <is>
          <t>W4 Sep 15–21</t>
        </is>
      </c>
      <c r="B14" s="15" t="inlineStr">
        <is>
          <t>Partners/KOC credits</t>
        </is>
      </c>
      <c r="C14" s="26" t="n">
        <v>150</v>
      </c>
      <c r="D14" s="25" t="n"/>
      <c r="E14" s="16">
        <f>IFERROR(D14/SUM($D$5:$D$22),"")</f>
        <v/>
      </c>
      <c r="F14" s="11" t="n"/>
      <c r="G14" s="26">
        <f>IFERROR(D14/F14,"")</f>
        <v/>
      </c>
      <c r="H14" s="26">
        <f>IFERROR(D14-C14,"")</f>
        <v/>
      </c>
      <c r="I14" s="11" t="inlineStr"/>
    </row>
    <row r="15">
      <c r="A15" s="10" t="inlineStr">
        <is>
          <t>W4 Sep 15–21</t>
        </is>
      </c>
      <c r="B15" s="10" t="inlineStr">
        <is>
          <t>Localization (native reviewers)</t>
        </is>
      </c>
      <c r="C15" s="24" t="n">
        <v>200</v>
      </c>
      <c r="D15" s="25" t="n"/>
      <c r="E15" s="13">
        <f>IFERROR(D15/SUM($D$5:$D$22),"")</f>
        <v/>
      </c>
      <c r="F15" s="11" t="n"/>
      <c r="G15" s="24">
        <f>IFERROR(D15/F15,"")</f>
        <v/>
      </c>
      <c r="H15" s="24">
        <f>IFERROR(D15-C15,"")</f>
        <v/>
      </c>
      <c r="I15" s="11" t="inlineStr"/>
    </row>
    <row r="16">
      <c r="A16" s="15" t="inlineStr">
        <is>
          <t>W4 Sep 15–21</t>
        </is>
      </c>
      <c r="B16" s="15" t="inlineStr">
        <is>
          <t>Community</t>
        </is>
      </c>
      <c r="C16" s="26" t="n">
        <v>90</v>
      </c>
      <c r="D16" s="25" t="n"/>
      <c r="E16" s="16">
        <f>IFERROR(D16/SUM($D$5:$D$22),"")</f>
        <v/>
      </c>
      <c r="F16" s="11" t="n"/>
      <c r="G16" s="26">
        <f>IFERROR(D16/F16,"")</f>
        <v/>
      </c>
      <c r="H16" s="26">
        <f>IFERROR(D16-C16,"")</f>
        <v/>
      </c>
      <c r="I16" s="11" t="inlineStr"/>
    </row>
    <row r="17">
      <c r="A17" s="10" t="inlineStr">
        <is>
          <t>W5 Sep 22–28</t>
        </is>
      </c>
      <c r="B17" s="10" t="inlineStr">
        <is>
          <t>Meta</t>
        </is>
      </c>
      <c r="C17" s="24" t="n">
        <v>350</v>
      </c>
      <c r="D17" s="25" t="n"/>
      <c r="E17" s="13">
        <f>IFERROR(D17/SUM($D$5:$D$22),"")</f>
        <v/>
      </c>
      <c r="F17" s="11" t="n"/>
      <c r="G17" s="24">
        <f>IFERROR(D17/F17,"")</f>
        <v/>
      </c>
      <c r="H17" s="24">
        <f>IFERROR(D17-C17,"")</f>
        <v/>
      </c>
      <c r="I17" s="11" t="inlineStr"/>
    </row>
    <row r="18">
      <c r="A18" s="15" t="inlineStr">
        <is>
          <t>W5 Sep 22–28</t>
        </is>
      </c>
      <c r="B18" s="15" t="inlineStr">
        <is>
          <t>Google</t>
        </is>
      </c>
      <c r="C18" s="26" t="n">
        <v>250</v>
      </c>
      <c r="D18" s="25" t="n"/>
      <c r="E18" s="16">
        <f>IFERROR(D18/SUM($D$5:$D$22),"")</f>
        <v/>
      </c>
      <c r="F18" s="11" t="n"/>
      <c r="G18" s="26">
        <f>IFERROR(D18/F18,"")</f>
        <v/>
      </c>
      <c r="H18" s="26">
        <f>IFERROR(D18-C18,"")</f>
        <v/>
      </c>
      <c r="I18" s="11" t="inlineStr"/>
    </row>
    <row r="19">
      <c r="A19" s="10" t="inlineStr">
        <is>
          <t>W5 Sep 22–28</t>
        </is>
      </c>
      <c r="B19" s="10" t="inlineStr">
        <is>
          <t>TikTok</t>
        </is>
      </c>
      <c r="C19" s="24" t="n">
        <v>150</v>
      </c>
      <c r="D19" s="25" t="n"/>
      <c r="E19" s="13">
        <f>IFERROR(D19/SUM($D$5:$D$22),"")</f>
        <v/>
      </c>
      <c r="F19" s="11" t="n"/>
      <c r="G19" s="24">
        <f>IFERROR(D19/F19,"")</f>
        <v/>
      </c>
      <c r="H19" s="24">
        <f>IFERROR(D19-C19,"")</f>
        <v/>
      </c>
      <c r="I19" s="11" t="inlineStr"/>
    </row>
    <row r="20">
      <c r="A20" s="15" t="inlineStr">
        <is>
          <t>W5 Sep 22–28</t>
        </is>
      </c>
      <c r="B20" s="15" t="inlineStr">
        <is>
          <t>SEO content</t>
        </is>
      </c>
      <c r="C20" s="26" t="n">
        <v>250</v>
      </c>
      <c r="D20" s="25" t="n"/>
      <c r="E20" s="16">
        <f>IFERROR(D20/SUM($D$5:$D$22),"")</f>
        <v/>
      </c>
      <c r="F20" s="11" t="n"/>
      <c r="G20" s="26">
        <f>IFERROR(D20/F20,"")</f>
        <v/>
      </c>
      <c r="H20" s="26">
        <f>IFERROR(D20-C20,"")</f>
        <v/>
      </c>
      <c r="I20" s="11" t="inlineStr"/>
    </row>
    <row r="21">
      <c r="A21" s="10" t="inlineStr">
        <is>
          <t>W5 Sep 22–28</t>
        </is>
      </c>
      <c r="B21" s="10" t="inlineStr">
        <is>
          <t>Offline events</t>
        </is>
      </c>
      <c r="C21" s="24" t="n">
        <v>150</v>
      </c>
      <c r="D21" s="25" t="n"/>
      <c r="E21" s="13">
        <f>IFERROR(D21/SUM($D$5:$D$22),"")</f>
        <v/>
      </c>
      <c r="F21" s="11" t="n"/>
      <c r="G21" s="24">
        <f>IFERROR(D21/F21,"")</f>
        <v/>
      </c>
      <c r="H21" s="24">
        <f>IFERROR(D21-C21,"")</f>
        <v/>
      </c>
      <c r="I21" s="11" t="inlineStr"/>
    </row>
    <row r="22">
      <c r="A22" s="15" t="inlineStr">
        <is>
          <t>W5 Sep 22–28</t>
        </is>
      </c>
      <c r="B22" s="15" t="inlineStr">
        <is>
          <t>Partners/KOC</t>
        </is>
      </c>
      <c r="C22" s="26" t="n">
        <v>150</v>
      </c>
      <c r="D22" s="25" t="n"/>
      <c r="E22" s="16">
        <f>IFERROR(D22/SUM($D$5:$D$22),"")</f>
        <v/>
      </c>
      <c r="F22" s="11" t="n"/>
      <c r="G22" s="26">
        <f>IFERROR(D22/F22,"")</f>
        <v/>
      </c>
      <c r="H22" s="26">
        <f>IFERROR(D22-C22,"")</f>
        <v/>
      </c>
      <c r="I22" s="11" t="inlineStr"/>
    </row>
    <row r="23">
      <c r="A23" s="18" t="inlineStr">
        <is>
          <t>TOTAL</t>
        </is>
      </c>
      <c r="C23" s="27">
        <f>SUM(C5:C23)</f>
        <v/>
      </c>
      <c r="D23" s="27">
        <f>SUM(D5:D23)</f>
        <v/>
      </c>
      <c r="F23" s="18">
        <f>SUM(F5:F23)</f>
        <v/>
      </c>
      <c r="H23" s="27">
        <f>SUM(H5:H23)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34" customWidth="1" min="3" max="3"/>
    <col width="11" customWidth="1" min="4" max="4"/>
    <col width="20" customWidth="1" min="5" max="5"/>
    <col width="12" customWidth="1" min="6" max="6"/>
    <col width="8" customWidth="1" min="7" max="7"/>
    <col width="9" customWidth="1" min="8" max="8"/>
    <col width="9" customWidth="1" min="9" max="9"/>
    <col width="13" customWidth="1" min="10" max="10"/>
    <col width="30" customWidth="1" min="11" max="11"/>
  </cols>
  <sheetData>
    <row r="1">
      <c r="A1" s="7" t="inlineStr">
        <is>
          <t>SEO &amp; Localization Backlog</t>
        </is>
      </c>
    </row>
    <row r="2">
      <c r="A2" s="8" t="inlineStr">
        <is>
          <t>SEO is the compounding channel the original plan omitted. Volume estimates intentionally left blank — verify in Search Console, do not paste guessed volumes.</t>
        </is>
      </c>
    </row>
    <row r="4" ht="30" customHeight="1">
      <c r="A4" s="9" t="inlineStr">
        <is>
          <t>Priority</t>
        </is>
      </c>
      <c r="B4" s="9" t="inlineStr">
        <is>
          <t>Page / cluster</t>
        </is>
      </c>
      <c r="C4" s="9" t="inlineStr">
        <is>
          <t>URL pattern</t>
        </is>
      </c>
      <c r="D4" s="9" t="inlineStr">
        <is>
          <t>Language</t>
        </is>
      </c>
      <c r="E4" s="9" t="inlineStr">
        <is>
          <t>Keyword target</t>
        </is>
      </c>
      <c r="F4" s="9" t="inlineStr">
        <is>
          <t>Template ready</t>
        </is>
      </c>
      <c r="G4" s="9" t="inlineStr">
        <is>
          <t>Built</t>
        </is>
      </c>
      <c r="H4" s="9" t="inlineStr">
        <is>
          <t>Indexed</t>
        </is>
      </c>
      <c r="I4" s="9" t="inlineStr">
        <is>
          <t>Ranking</t>
        </is>
      </c>
      <c r="J4" s="9" t="inlineStr">
        <is>
          <t>Owner</t>
        </is>
      </c>
      <c r="K4" s="9" t="inlineStr">
        <is>
          <t>Note</t>
        </is>
      </c>
    </row>
    <row r="5">
      <c r="A5" s="10" t="inlineStr">
        <is>
          <t>P0</t>
        </is>
      </c>
      <c r="B5" s="10" t="inlineStr">
        <is>
          <t>Category sourcing hub (top 10 categories)</t>
        </is>
      </c>
      <c r="C5" s="10" t="inlineStr">
        <is>
          <t>/sourcing/[category]-supplier-[country]</t>
        </is>
      </c>
      <c r="D5" s="10" t="inlineStr">
        <is>
          <t>en</t>
        </is>
      </c>
      <c r="E5" s="10" t="inlineStr">
        <is>
          <t>supplier intent</t>
        </is>
      </c>
      <c r="F5" s="11" t="inlineStr">
        <is>
          <t>yes</t>
        </is>
      </c>
      <c r="G5" s="11" t="inlineStr">
        <is>
          <t>no</t>
        </is>
      </c>
      <c r="H5" s="11" t="inlineStr">
        <is>
          <t>no</t>
        </is>
      </c>
      <c r="I5" s="11" t="inlineStr"/>
      <c r="J5" s="11" t="inlineStr">
        <is>
          <t>Content</t>
        </is>
      </c>
      <c r="K5" s="11" t="inlineStr">
        <is>
          <t>Feeds Meta + Google landing pages</t>
        </is>
      </c>
    </row>
    <row r="6">
      <c r="A6" s="15" t="inlineStr">
        <is>
          <t>P0</t>
        </is>
      </c>
      <c r="B6" s="15" t="inlineStr">
        <is>
          <t>Bulk-buying long tail</t>
        </is>
      </c>
      <c r="C6" s="15" t="inlineStr">
        <is>
          <t>/where-to-buy/[product]-bulk-[platform]</t>
        </is>
      </c>
      <c r="D6" s="15" t="inlineStr">
        <is>
          <t>en</t>
        </is>
      </c>
      <c r="E6" s="15" t="inlineStr">
        <is>
          <t>platform+product bulk</t>
        </is>
      </c>
      <c r="F6" s="11" t="inlineStr">
        <is>
          <t>no</t>
        </is>
      </c>
      <c r="G6" s="11" t="inlineStr">
        <is>
          <t>no</t>
        </is>
      </c>
      <c r="H6" s="11" t="inlineStr">
        <is>
          <t>no</t>
        </is>
      </c>
      <c r="I6" s="11" t="inlineStr"/>
      <c r="J6" s="11" t="inlineStr">
        <is>
          <t>Content</t>
        </is>
      </c>
      <c r="K6" s="11" t="inlineStr">
        <is>
          <t>Programmatic template</t>
        </is>
      </c>
    </row>
    <row r="7">
      <c r="A7" s="10" t="inlineStr">
        <is>
          <t>P1</t>
        </is>
      </c>
      <c r="B7" s="10" t="inlineStr">
        <is>
          <t>9.9 / 11.11 event pages</t>
        </is>
      </c>
      <c r="C7" s="10" t="inlineStr">
        <is>
          <t>/sales/9-9-[platform]-sourcing</t>
        </is>
      </c>
      <c r="D7" s="10" t="inlineStr">
        <is>
          <t>en</t>
        </is>
      </c>
      <c r="E7" s="10" t="inlineStr">
        <is>
          <t>seasonal</t>
        </is>
      </c>
      <c r="F7" s="11" t="inlineStr">
        <is>
          <t>no</t>
        </is>
      </c>
      <c r="G7" s="11" t="inlineStr">
        <is>
          <t>no</t>
        </is>
      </c>
      <c r="H7" s="11" t="inlineStr">
        <is>
          <t>no</t>
        </is>
      </c>
      <c r="I7" s="11" t="inlineStr"/>
      <c r="J7" s="11" t="inlineStr">
        <is>
          <t>Content</t>
        </is>
      </c>
      <c r="K7" s="11" t="inlineStr">
        <is>
          <t>Refresh annually</t>
        </is>
      </c>
    </row>
    <row r="8">
      <c r="A8" s="15" t="inlineStr">
        <is>
          <t>P1</t>
        </is>
      </c>
      <c r="B8" s="15" t="inlineStr">
        <is>
          <t>Tool pages</t>
        </is>
      </c>
      <c r="C8" s="15" t="inlineStr">
        <is>
          <t>/tools/99-margin-calculator</t>
        </is>
      </c>
      <c r="D8" s="15" t="inlineStr">
        <is>
          <t>en</t>
        </is>
      </c>
      <c r="E8" s="15" t="inlineStr">
        <is>
          <t>price/MOQ/negotiation</t>
        </is>
      </c>
      <c r="F8" s="11" t="inlineStr">
        <is>
          <t>yes</t>
        </is>
      </c>
      <c r="G8" s="11" t="inlineStr">
        <is>
          <t>yes</t>
        </is>
      </c>
      <c r="H8" s="11" t="inlineStr">
        <is>
          <t>no</t>
        </is>
      </c>
      <c r="I8" s="11" t="inlineStr"/>
      <c r="J8" s="11" t="inlineStr">
        <is>
          <t>Growth</t>
        </is>
      </c>
      <c r="K8" s="11" t="inlineStr">
        <is>
          <t>Live as tool/ in this kit</t>
        </is>
      </c>
    </row>
    <row r="9">
      <c r="A9" s="10" t="inlineStr">
        <is>
          <t>P2</t>
        </is>
      </c>
      <c r="B9" s="10" t="inlineStr">
        <is>
          <t>ID localization of top 20 pages</t>
        </is>
      </c>
      <c r="C9" s="10" t="inlineStr">
        <is>
          <t>same path + /id/</t>
        </is>
      </c>
      <c r="D9" s="10" t="inlineStr">
        <is>
          <t>id</t>
        </is>
      </c>
      <c r="E9" s="10" t="inlineStr">
        <is>
          <t>supplier intent</t>
        </is>
      </c>
      <c r="F9" s="11" t="inlineStr">
        <is>
          <t>no</t>
        </is>
      </c>
      <c r="G9" s="11" t="inlineStr">
        <is>
          <t>no</t>
        </is>
      </c>
      <c r="H9" s="11" t="inlineStr">
        <is>
          <t>no</t>
        </is>
      </c>
      <c r="I9" s="11" t="inlineStr"/>
      <c r="J9" s="11" t="inlineStr">
        <is>
          <t>Localization</t>
        </is>
      </c>
      <c r="K9" s="11" t="inlineStr">
        <is>
          <t>Native review required</t>
        </is>
      </c>
    </row>
    <row r="10">
      <c r="A10" s="15" t="inlineStr">
        <is>
          <t>P2</t>
        </is>
      </c>
      <c r="B10" s="15" t="inlineStr">
        <is>
          <t>VI + TH localization</t>
        </is>
      </c>
      <c r="C10" s="15" t="inlineStr">
        <is>
          <t>same path + /vi/ /th/</t>
        </is>
      </c>
      <c r="D10" s="15" t="inlineStr">
        <is>
          <t>vi, th</t>
        </is>
      </c>
      <c r="E10" s="15" t="inlineStr">
        <is>
          <t>supplier + bulk</t>
        </is>
      </c>
      <c r="F10" s="11" t="inlineStr">
        <is>
          <t>no</t>
        </is>
      </c>
      <c r="G10" s="11" t="inlineStr">
        <is>
          <t>no</t>
        </is>
      </c>
      <c r="H10" s="11" t="inlineStr">
        <is>
          <t>no</t>
        </is>
      </c>
      <c r="I10" s="11" t="inlineStr"/>
      <c r="J10" s="11" t="inlineStr">
        <is>
          <t>Localization</t>
        </is>
      </c>
      <c r="K10" s="11" t="inlineStr">
        <is>
          <t>After ID proves out</t>
        </is>
      </c>
    </row>
  </sheetData>
  <dataValidations count="1">
    <dataValidation sqref="F5:H3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6" customWidth="1" min="3" max="3"/>
    <col width="11" customWidth="1" min="4" max="4"/>
    <col width="9" customWidth="1" min="5" max="5"/>
    <col width="40" customWidth="1" min="6" max="6"/>
    <col width="12" customWidth="1" min="7" max="7"/>
    <col width="34" customWidth="1" min="8" max="8"/>
  </cols>
  <sheetData>
    <row r="1">
      <c r="A1" s="7" t="inlineStr">
        <is>
          <t>Risk Register</t>
        </is>
      </c>
    </row>
    <row r="2">
      <c r="A2" s="8" t="inlineStr">
        <is>
          <t>Every risk has a trip-wire so the decision is made by data, not by mood in week 3.</t>
        </is>
      </c>
    </row>
    <row r="4" ht="30" customHeight="1">
      <c r="A4" s="9" t="inlineStr">
        <is>
          <t>Risk</t>
        </is>
      </c>
      <c r="B4" s="9" t="inlineStr">
        <is>
          <t>Channel</t>
        </is>
      </c>
      <c r="C4" s="9" t="inlineStr">
        <is>
          <t>Early signal</t>
        </is>
      </c>
      <c r="D4" s="9" t="inlineStr">
        <is>
          <t>Likelihood</t>
        </is>
      </c>
      <c r="E4" s="9" t="inlineStr">
        <is>
          <t>Impact</t>
        </is>
      </c>
      <c r="F4" s="9" t="inlineStr">
        <is>
          <t>Mitigation</t>
        </is>
      </c>
      <c r="G4" s="9" t="inlineStr">
        <is>
          <t>Owner</t>
        </is>
      </c>
      <c r="H4" s="9" t="inlineStr">
        <is>
          <t>Kill-switch rule</t>
        </is>
      </c>
    </row>
    <row r="5">
      <c r="A5" s="10" t="inlineStr">
        <is>
          <t>WhatsApp number banned for bulk messaging</t>
        </is>
      </c>
      <c r="B5" s="10" t="inlineStr">
        <is>
          <t>Lifecycle</t>
        </is>
      </c>
      <c r="C5" s="10" t="inlineStr">
        <is>
          <t>Delivery drops, blocks &gt;2%</t>
        </is>
      </c>
      <c r="D5" s="11" t="inlineStr">
        <is>
          <t>medium</t>
        </is>
      </c>
      <c r="E5" s="11" t="inlineStr">
        <is>
          <t>high</t>
        </is>
      </c>
      <c r="F5" s="10" t="inlineStr">
        <is>
          <t>Opt-in only, throttle, human handoff, rotate to Telegram</t>
        </is>
      </c>
      <c r="G5" s="11" t="inlineStr">
        <is>
          <t>Lifecycle</t>
        </is>
      </c>
      <c r="H5" s="11" t="inlineStr">
        <is>
          <t>Blocks &gt;5% → stop broadcasts 7 days</t>
        </is>
      </c>
    </row>
    <row r="6">
      <c r="A6" s="15" t="inlineStr">
        <is>
          <t>Meta ad account disabled</t>
        </is>
      </c>
      <c r="B6" s="15" t="inlineStr">
        <is>
          <t>Paid</t>
        </is>
      </c>
      <c r="C6" s="15" t="inlineStr">
        <is>
          <t>Rejected ads, policy warnings</t>
        </is>
      </c>
      <c r="D6" s="11" t="inlineStr">
        <is>
          <t>medium</t>
        </is>
      </c>
      <c r="E6" s="11" t="inlineStr">
        <is>
          <t>high</t>
        </is>
      </c>
      <c r="F6" s="15" t="inlineStr">
        <is>
          <t>Clean policy copy, no unrealistic earnings claims, verified domain, backup BM</t>
        </is>
      </c>
      <c r="G6" s="11" t="inlineStr">
        <is>
          <t>Growth</t>
        </is>
      </c>
      <c r="H6" s="11" t="inlineStr">
        <is>
          <t>Second rejection → pause spend, appeal first</t>
        </is>
      </c>
    </row>
    <row r="7">
      <c r="A7" s="10" t="inlineStr">
        <is>
          <t>Removed as spam by group admins</t>
        </is>
      </c>
      <c r="B7" s="10" t="inlineStr">
        <is>
          <t>Community</t>
        </is>
      </c>
      <c r="C7" s="10" t="inlineStr">
        <is>
          <t>Deleted posts, bans</t>
        </is>
      </c>
      <c r="D7" s="11" t="inlineStr">
        <is>
          <t>high</t>
        </is>
      </c>
      <c r="E7" s="11" t="inlineStr">
        <is>
          <t>medium</t>
        </is>
      </c>
      <c r="F7" s="10" t="inlineStr">
        <is>
          <t>Value-first ladder, 1 post/group/week, admin permission where required</t>
        </is>
      </c>
      <c r="G7" s="11" t="inlineStr">
        <is>
          <t>Community</t>
        </is>
      </c>
      <c r="H7" s="11" t="inlineStr">
        <is>
          <t>3 removals on one platform → rewrite approach</t>
        </is>
      </c>
    </row>
    <row r="8">
      <c r="A8" s="15" t="inlineStr">
        <is>
          <t>CAC exceeds contribution margin</t>
        </is>
      </c>
      <c r="B8" s="15" t="inlineStr">
        <is>
          <t>Paid</t>
        </is>
      </c>
      <c r="C8" s="15" t="inlineStr">
        <is>
          <t>CPA &gt; $4 for 3 days</t>
        </is>
      </c>
      <c r="D8" s="11" t="inlineStr">
        <is>
          <t>medium</t>
        </is>
      </c>
      <c r="E8" s="11" t="inlineStr">
        <is>
          <t>high</t>
        </is>
      </c>
      <c r="F8" s="15" t="inlineStr">
        <is>
          <t>Cut scale, hold best ad set only, fix LP before buying more traffic</t>
        </is>
      </c>
      <c r="G8" s="11" t="inlineStr">
        <is>
          <t>Growth</t>
        </is>
      </c>
      <c r="H8" s="11" t="inlineStr">
        <is>
          <t>CPA &gt; $6.50 blended → kill the channel for the week</t>
        </is>
      </c>
    </row>
    <row r="9">
      <c r="A9" s="10" t="inlineStr">
        <is>
          <t>Supplier data quality complaints</t>
        </is>
      </c>
      <c r="B9" s="10" t="inlineStr">
        <is>
          <t>Product</t>
        </is>
      </c>
      <c r="C9" s="10" t="inlineStr">
        <is>
          <t>Tickets, wrong price/MOQ</t>
        </is>
      </c>
      <c r="D9" s="11" t="inlineStr">
        <is>
          <t>medium</t>
        </is>
      </c>
      <c r="E9" s="11" t="inlineStr">
        <is>
          <t>high</t>
        </is>
      </c>
      <c r="F9" s="10" t="inlineStr">
        <is>
          <t>Mark estimates vs verified, feedback capture in results view, weekly data cleanup</t>
        </is>
      </c>
      <c r="G9" s="11" t="inlineStr">
        <is>
          <t>Product</t>
        </is>
      </c>
      <c r="H9" s="11" t="inlineStr">
        <is>
          <t>Complaint rate &gt;10% → pause paid scale</t>
        </is>
      </c>
    </row>
    <row r="10">
      <c r="A10" s="15" t="inlineStr">
        <is>
          <t>English-only ceiling</t>
        </is>
      </c>
      <c r="B10" s="15" t="inlineStr">
        <is>
          <t>All</t>
        </is>
      </c>
      <c r="C10" s="15" t="inlineStr">
        <is>
          <t>ID/TH/VN signups stall</t>
        </is>
      </c>
      <c r="D10" s="11" t="inlineStr">
        <is>
          <t>high</t>
        </is>
      </c>
      <c r="E10" s="11" t="inlineStr">
        <is>
          <t>medium</t>
        </is>
      </c>
      <c r="F10" s="15" t="inlineStr">
        <is>
          <t>Localize ad copy + top 20 pages, native reviewers</t>
        </is>
      </c>
      <c r="G10" s="11" t="inlineStr">
        <is>
          <t>Localization</t>
        </is>
      </c>
      <c r="H10" s="11" t="inlineStr">
        <is>
          <t>If localized CPA &lt;70% of EN → shift budget</t>
        </is>
      </c>
    </row>
    <row r="11">
      <c r="A11" s="10" t="inlineStr">
        <is>
          <t>9.9 window too short to convert</t>
        </is>
      </c>
      <c r="B11" s="10" t="inlineStr">
        <is>
          <t>Lifecycle</t>
        </is>
      </c>
      <c r="C11" s="10" t="inlineStr">
        <is>
          <t>Signups with no first search</t>
        </is>
      </c>
      <c r="D11" s="11" t="inlineStr">
        <is>
          <t>medium</t>
        </is>
      </c>
      <c r="E11" s="11" t="inlineStr">
        <is>
          <t>medium</t>
        </is>
      </c>
      <c r="F11" s="10" t="inlineStr">
        <is>
          <t>Onboarding to first search in one session; bridge offer into 11.11</t>
        </is>
      </c>
      <c r="G11" s="11" t="inlineStr">
        <is>
          <t>Both</t>
        </is>
      </c>
      <c r="H11" s="11" t="inlineStr">
        <is>
          <t>If 7-day activation &lt;25%, stop discount-led messaging</t>
        </is>
      </c>
    </row>
    <row r="12">
      <c r="A12" s="15" t="inlineStr">
        <is>
          <t>Cash/burn without signal</t>
        </is>
      </c>
      <c r="B12" s="15" t="inlineStr">
        <is>
          <t>Finance</t>
        </is>
      </c>
      <c r="C12" s="15" t="inlineStr">
        <is>
          <t>Spend up, retention flat</t>
        </is>
      </c>
      <c r="D12" s="11" t="inlineStr">
        <is>
          <t>medium</t>
        </is>
      </c>
      <c r="E12" s="11" t="inlineStr">
        <is>
          <t>high</t>
        </is>
      </c>
      <c r="F12" s="15" t="inlineStr">
        <is>
          <t>Weekly budget review, no ramp before 3 green days</t>
        </is>
      </c>
      <c r="G12" s="11" t="inlineStr">
        <is>
          <t>Owner</t>
        </is>
      </c>
      <c r="H12" s="11" t="inlineStr">
        <is>
          <t>Day-10 spend with &lt;50 first searches → cut to 50%</t>
        </is>
      </c>
    </row>
    <row r="13">
      <c r="A13" s="10" t="inlineStr">
        <is>
          <t>Messaging consent / PDPA exposure</t>
        </is>
      </c>
      <c r="B13" s="10" t="inlineStr">
        <is>
          <t>Lifecycle</t>
        </is>
      </c>
      <c r="C13" s="10" t="inlineStr">
        <is>
          <t>Complaints, opt-out spikes</t>
        </is>
      </c>
      <c r="D13" s="11" t="inlineStr">
        <is>
          <t>low</t>
        </is>
      </c>
      <c r="E13" s="11" t="inlineStr">
        <is>
          <t>high</t>
        </is>
      </c>
      <c r="F13" s="10" t="inlineStr">
        <is>
          <t>Explicit opt-in, consent line per country, verify with counsel</t>
        </is>
      </c>
      <c r="G13" s="11" t="inlineStr">
        <is>
          <t>Ops</t>
        </is>
      </c>
      <c r="H13" s="11" t="inlineStr">
        <is>
          <t>Any complaint → pause that flow, review consent record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2026-09-02T08:56:00Z</dcterms:created>
  <dcterms:modified xmlns:dcterms="http://purl.org/dc/terms/" xmlns:xsi="http://www.w3.org/2001/XMLSchema-instance" xsi:type="dcterms:W3CDTF">2026-09-02T08:56:00Z</dcterms:modified>
</cp:coreProperties>
</file>